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lopez\Desktop\ingresos\UIP\"/>
    </mc:Choice>
  </mc:AlternateContent>
  <xr:revisionPtr revIDLastSave="0" documentId="13_ncr:1_{65D2E8D5-C610-4EB4-B47C-59B07A0AC224}" xr6:coauthVersionLast="47" xr6:coauthVersionMax="47" xr10:uidLastSave="{00000000-0000-0000-0000-000000000000}"/>
  <bookViews>
    <workbookView xWindow="-120" yWindow="-120" windowWidth="29040" windowHeight="15720" xr2:uid="{311C4599-78DB-4459-91D2-73E8547515DB}"/>
  </bookViews>
  <sheets>
    <sheet name="ENERO" sheetId="1" r:id="rId1"/>
  </sheets>
  <definedNames>
    <definedName name="_xlnm._FilterDatabase" localSheetId="0" hidden="1">ENERO!$B$2:$K$28</definedName>
    <definedName name="_xlnm.Print_Area" localSheetId="0">ENERO!$A$1:$K$30</definedName>
    <definedName name="_xlnm.Print_Titles" localSheetId="0">ENERO!$2:$2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 s="1"/>
  <c r="J28" i="1" s="1"/>
  <c r="I19" i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L24" i="1" l="1"/>
  <c r="K21" i="1"/>
  <c r="K22" i="1" s="1"/>
  <c r="K23" i="1" s="1"/>
  <c r="K24" i="1" s="1"/>
  <c r="K25" i="1" s="1"/>
  <c r="K26" i="1" s="1"/>
  <c r="K27" i="1" s="1"/>
  <c r="K19" i="1"/>
  <c r="K20" i="1" s="1"/>
  <c r="I20" i="1"/>
  <c r="I28" i="1" s="1"/>
  <c r="L28" i="1" l="1"/>
  <c r="K28" i="1"/>
</calcChain>
</file>

<file path=xl/sharedStrings.xml><?xml version="1.0" encoding="utf-8"?>
<sst xmlns="http://schemas.openxmlformats.org/spreadsheetml/2006/main" count="65" uniqueCount="59">
  <si>
    <t>DEL 01 AL 31 DE ENERO 2024</t>
  </si>
  <si>
    <t xml:space="preserve">Fecha </t>
  </si>
  <si>
    <t>Cur de Ingreso, Gasto o Nota de Credito</t>
  </si>
  <si>
    <t xml:space="preserve">Descripción </t>
  </si>
  <si>
    <t>Misión Consular  y/o Entidad</t>
  </si>
  <si>
    <t xml:space="preserve">Cantidad </t>
  </si>
  <si>
    <t>Monto en USD</t>
  </si>
  <si>
    <t xml:space="preserve">Tipo de cambio </t>
  </si>
  <si>
    <t>Monto total en Q.  (Ingresos)</t>
  </si>
  <si>
    <t>Monto total ejecutado en Q. (Egresos)</t>
  </si>
  <si>
    <t>Saldo Final en Q.</t>
  </si>
  <si>
    <t>SALDO INICIAL AL 01/01/2024</t>
  </si>
  <si>
    <t>Constitución del Fondo Rotativo Especial de Privativos No. 1 del Ministerio de Relaciones Exteriores.</t>
  </si>
  <si>
    <t>-</t>
  </si>
  <si>
    <t>344 TICG, correspondiente al mes de diciembre 2023, emitidas por el Consulado General de Guatemala en Seattle, Washington</t>
  </si>
  <si>
    <t>Seattle, Washington</t>
  </si>
  <si>
    <t>539 TICG, correspondiente al mes de diciembre 2023, emitidas por el Consulado General de Guatemala en Denver, Colorado</t>
  </si>
  <si>
    <t>Denver, Colorado</t>
  </si>
  <si>
    <t>1,282 TICG, correspondiente al mes de diciembre 2023, emitidas por el Consulado General de Guatemala en Atlanta, Georgia</t>
  </si>
  <si>
    <t>Atlanta, Georgia</t>
  </si>
  <si>
    <t>1,250 TICG, correspondiente al mes de diciembre 2023, emitidas por el Consulado General de Guatemala en Raleigh, Carolina del Norte.</t>
  </si>
  <si>
    <t>Raleigh, Carolina del Norte</t>
  </si>
  <si>
    <t>1,744 TICG, correspondiente al mes de diciembre 2023, emitidas por el Consulado General de Guatemala en Houston, Texas</t>
  </si>
  <si>
    <t>Houston, Texas</t>
  </si>
  <si>
    <t>1,362 TICG, correspondiente al mes de diciembre 2023, emitidas por el Consulado General de Guatemala en Chicago, Illinois</t>
  </si>
  <si>
    <t>Chicago, Illinois</t>
  </si>
  <si>
    <t>553 TICG, correspondiente al mes de diciembre 2023, emitidas por el Consulado General de Guatemala en Oklahoma City, Oklahoma.</t>
  </si>
  <si>
    <t>Oklahoma City, Oklahoma</t>
  </si>
  <si>
    <t>1,709 TICG, correspondiente al mes de diciembre 2023, emitidas por el Consulado General de Guatemala en Maryland</t>
  </si>
  <si>
    <t>Maryland</t>
  </si>
  <si>
    <t>1,044 TICG, correspondiente al mes de diciembre 2023, emitidas por el Consulado de Guatemala en Dallas, Texas</t>
  </si>
  <si>
    <t>Dallas, Texas</t>
  </si>
  <si>
    <t>2,069 TICG, correspondiente al mes de diciembre 2023, emitidas en el Consulado General de Guatemala en Los Ángeles, California.</t>
  </si>
  <si>
    <t>Los Angeles, California</t>
  </si>
  <si>
    <t>885 TICG, correspondiente al mes de diciembre 2023, emitidas por el Consulado General de Guatemala en San Francisco, California</t>
  </si>
  <si>
    <t>San Francisco, California</t>
  </si>
  <si>
    <t>1,297 TICG, correspondiente al mes de diciembre 2023, emitidas por el Consulado General de Guatemala en Philadelphia, Pennsylvania.</t>
  </si>
  <si>
    <t>Philadelphia, Pennsylvania</t>
  </si>
  <si>
    <t>1,331 TICG, correspondiente al mes de diciembre 2023, emitidas por el Consulado de Guatemala en Lake Worth, Florida</t>
  </si>
  <si>
    <t>Lake Worth, Florida</t>
  </si>
  <si>
    <t>1,075 TICG, correspondiente al mes de diciembre 2023, emitidas por el Consulado General de Guatemala en Miami, Florida.</t>
  </si>
  <si>
    <t>Miami, Florida</t>
  </si>
  <si>
    <t>VAN…</t>
  </si>
  <si>
    <t>VIENEN…</t>
  </si>
  <si>
    <t>2,161 TICG, correspondiente al mes de diciembre 2023, emitidas por el Consulado General de Guatemala en Nueva York.</t>
  </si>
  <si>
    <t>Nueva York, Nueva York</t>
  </si>
  <si>
    <t>530 TICG, correspondiente al mes de diciembre 2023, emitidas por el Consulado de Guatemala en San Bernardino, California.</t>
  </si>
  <si>
    <t>San Bernardino, California</t>
  </si>
  <si>
    <t>740 TICG, correspondiente al mes de diciembre 2023, emitidas por el Consulado General de Guatemala en Providence, Rhode Island</t>
  </si>
  <si>
    <t>Providence, Rhode Island</t>
  </si>
  <si>
    <t>847 TICG, correspondiente al mes de diciembre 2023, emitidas por el Consulado de Guatemala en Riverhead, Nueva York.</t>
  </si>
  <si>
    <t>Riverhead, Nueva York</t>
  </si>
  <si>
    <t>1,897 TICG, correspondiente al mes de noviembre y diciembre 2023, emitidas por el Consulado General de Guatemala en Columbus, Ohio.</t>
  </si>
  <si>
    <t>Columbus, Ohio</t>
  </si>
  <si>
    <t>198 TICG, correspondiente al mes de diciembre 2023, emitidas por el Consulado General de Guatemala en Phoenix, Arizona</t>
  </si>
  <si>
    <t>Phoenix, Arizona</t>
  </si>
  <si>
    <t>Traslado de fondos a favor de CONAMIGUA según Art. 16 del Decreto 46-2007, Ley del Consejo Nacional de Atención al Migrante de Guatemala, monto correspondiente al mes de enero 2024, 
según Memorándum 
CAJA-37-2024 de fecha 
24/01/2024</t>
  </si>
  <si>
    <t>CONAMIGUA</t>
  </si>
  <si>
    <t>SALDO FINAL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</si>
</sst>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Baskerville Old Face"/>
      <family val="1"/>
    </font>
    <font>
      <b/>
      <sz val="14"/>
      <name val="Baskerville Old Face"/>
      <family val="1"/>
    </font>
    <font>
      <sz val="14"/>
      <name val="Baskerville Old Face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9" fontId="3" fillId="2" borderId="2" xfId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center" vertical="center" wrapText="1"/>
    </xf>
    <xf numFmtId="164" fontId="3" fillId="0" borderId="2" xfId="2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right" vertical="center" wrapText="1"/>
    </xf>
    <xf numFmtId="14" fontId="4" fillId="0" borderId="2" xfId="0" applyNumberFormat="1" applyFont="1" applyBorder="1" applyAlignment="1">
      <alignment horizontal="center" vertical="center"/>
    </xf>
    <xf numFmtId="4" fontId="4" fillId="0" borderId="2" xfId="2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43" fontId="0" fillId="0" borderId="0" xfId="0" applyNumberFormat="1"/>
    <xf numFmtId="0" fontId="5" fillId="0" borderId="0" xfId="0" applyFont="1"/>
    <xf numFmtId="0" fontId="2" fillId="0" borderId="1" xfId="0" applyFont="1" applyBorder="1" applyAlignment="1">
      <alignment horizontal="center" vertical="top"/>
    </xf>
  </cellXfs>
  <cellStyles count="3">
    <cellStyle name="Millares 3" xfId="2" xr:uid="{322E9E37-D01E-4538-8419-6A4BE080D4CA}"/>
    <cellStyle name="Normal" xfId="0" builtinId="0"/>
    <cellStyle name="Porcentaje 2" xfId="1" xr:uid="{49867FE9-6988-4D3A-B065-50F42D6A9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45E4-B336-4227-9B9F-956F48575453}">
  <sheetPr>
    <pageSetUpPr fitToPage="1"/>
  </sheetPr>
  <dimension ref="B1:L31"/>
  <sheetViews>
    <sheetView tabSelected="1" view="pageBreakPreview" topLeftCell="A25" zoomScale="85" zoomScaleNormal="91" zoomScaleSheetLayoutView="85" zoomScalePageLayoutView="40" workbookViewId="0">
      <selection activeCell="D7" sqref="D7"/>
    </sheetView>
  </sheetViews>
  <sheetFormatPr baseColWidth="10" defaultRowHeight="15" x14ac:dyDescent="0.25"/>
  <cols>
    <col min="1" max="1" width="8.140625" customWidth="1"/>
    <col min="2" max="2" width="15.7109375" customWidth="1"/>
    <col min="3" max="3" width="11.7109375" customWidth="1"/>
    <col min="4" max="4" width="40.42578125" customWidth="1"/>
    <col min="5" max="5" width="17" customWidth="1"/>
    <col min="6" max="6" width="14.28515625" customWidth="1"/>
    <col min="7" max="7" width="15.28515625" customWidth="1"/>
    <col min="8" max="8" width="14.28515625" customWidth="1"/>
    <col min="9" max="9" width="21" bestFit="1" customWidth="1"/>
    <col min="10" max="10" width="22.140625" bestFit="1" customWidth="1"/>
    <col min="11" max="11" width="23.140625" customWidth="1"/>
    <col min="12" max="12" width="19.7109375" customWidth="1"/>
  </cols>
  <sheetData>
    <row r="1" spans="2:11" ht="36" x14ac:dyDescent="0.25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</row>
    <row r="2" spans="2:11" ht="93.75" x14ac:dyDescent="0.25"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1" t="s">
        <v>7</v>
      </c>
      <c r="I2" s="3" t="s">
        <v>8</v>
      </c>
      <c r="J2" s="3" t="s">
        <v>9</v>
      </c>
      <c r="K2" s="3" t="s">
        <v>10</v>
      </c>
    </row>
    <row r="3" spans="2:11" ht="37.5" x14ac:dyDescent="0.25">
      <c r="B3" s="4"/>
      <c r="C3" s="5"/>
      <c r="D3" s="6" t="s">
        <v>11</v>
      </c>
      <c r="E3" s="7"/>
      <c r="F3" s="8"/>
      <c r="G3" s="9"/>
      <c r="H3" s="10"/>
      <c r="I3" s="11"/>
      <c r="J3" s="11"/>
      <c r="K3" s="12">
        <v>18805843.539999999</v>
      </c>
    </row>
    <row r="4" spans="2:11" ht="75" x14ac:dyDescent="0.25">
      <c r="B4" s="4">
        <v>45308</v>
      </c>
      <c r="C4" s="5">
        <v>86587</v>
      </c>
      <c r="D4" s="13" t="s">
        <v>12</v>
      </c>
      <c r="E4" s="7" t="s">
        <v>13</v>
      </c>
      <c r="F4" s="7" t="s">
        <v>13</v>
      </c>
      <c r="G4" s="7" t="s">
        <v>13</v>
      </c>
      <c r="H4" s="7" t="s">
        <v>13</v>
      </c>
      <c r="I4" s="14">
        <v>0</v>
      </c>
      <c r="J4" s="14">
        <v>17700000</v>
      </c>
      <c r="K4" s="12">
        <f>K3+I4-J4</f>
        <v>1105843.5399999991</v>
      </c>
    </row>
    <row r="5" spans="2:11" ht="75" x14ac:dyDescent="0.25">
      <c r="B5" s="15">
        <v>45308</v>
      </c>
      <c r="C5" s="5">
        <v>1</v>
      </c>
      <c r="D5" s="13" t="s">
        <v>14</v>
      </c>
      <c r="E5" s="7" t="s">
        <v>15</v>
      </c>
      <c r="F5" s="7">
        <v>344</v>
      </c>
      <c r="G5" s="7">
        <v>4698.46</v>
      </c>
      <c r="H5" s="7">
        <v>7.8244499999999997</v>
      </c>
      <c r="I5" s="14">
        <v>36762.865346999999</v>
      </c>
      <c r="J5" s="16">
        <v>0</v>
      </c>
      <c r="K5" s="12">
        <f>K4+I5-J5</f>
        <v>1142606.4053469992</v>
      </c>
    </row>
    <row r="6" spans="2:11" ht="75" x14ac:dyDescent="0.25">
      <c r="B6" s="15">
        <v>45308</v>
      </c>
      <c r="C6" s="5">
        <v>2</v>
      </c>
      <c r="D6" s="13" t="s">
        <v>16</v>
      </c>
      <c r="E6" s="7" t="s">
        <v>17</v>
      </c>
      <c r="F6" s="17">
        <v>539</v>
      </c>
      <c r="G6" s="18">
        <v>7978.3</v>
      </c>
      <c r="H6" s="19">
        <v>7.8244499999999997</v>
      </c>
      <c r="I6" s="14">
        <v>62425.809434999996</v>
      </c>
      <c r="J6" s="16">
        <v>0</v>
      </c>
      <c r="K6" s="12">
        <f t="shared" ref="K6:K26" si="0">K5+I6-J6</f>
        <v>1205032.2147819991</v>
      </c>
    </row>
    <row r="7" spans="2:11" ht="75" x14ac:dyDescent="0.25">
      <c r="B7" s="15">
        <v>45308</v>
      </c>
      <c r="C7" s="5">
        <v>3</v>
      </c>
      <c r="D7" s="13" t="s">
        <v>18</v>
      </c>
      <c r="E7" s="7" t="s">
        <v>19</v>
      </c>
      <c r="F7" s="17">
        <v>1282</v>
      </c>
      <c r="G7" s="18">
        <v>18331.45</v>
      </c>
      <c r="H7" s="19">
        <v>7.82409</v>
      </c>
      <c r="I7" s="14">
        <v>143426.91463050002</v>
      </c>
      <c r="J7" s="16">
        <v>0</v>
      </c>
      <c r="K7" s="12">
        <f t="shared" si="0"/>
        <v>1348459.1294124993</v>
      </c>
    </row>
    <row r="8" spans="2:11" ht="93.75" x14ac:dyDescent="0.25">
      <c r="B8" s="15">
        <v>45308</v>
      </c>
      <c r="C8" s="5">
        <v>4</v>
      </c>
      <c r="D8" s="13" t="s">
        <v>20</v>
      </c>
      <c r="E8" s="7" t="s">
        <v>21</v>
      </c>
      <c r="F8" s="17">
        <v>1250</v>
      </c>
      <c r="G8" s="18">
        <v>18725</v>
      </c>
      <c r="H8" s="7">
        <v>7.82409</v>
      </c>
      <c r="I8" s="14">
        <v>146506.08525</v>
      </c>
      <c r="J8" s="16">
        <v>0</v>
      </c>
      <c r="K8" s="12">
        <f t="shared" si="0"/>
        <v>1494965.2146624993</v>
      </c>
    </row>
    <row r="9" spans="2:11" ht="75" x14ac:dyDescent="0.25">
      <c r="B9" s="15">
        <v>45308</v>
      </c>
      <c r="C9" s="5">
        <v>5</v>
      </c>
      <c r="D9" s="13" t="s">
        <v>22</v>
      </c>
      <c r="E9" s="7" t="s">
        <v>23</v>
      </c>
      <c r="F9" s="17">
        <v>1744</v>
      </c>
      <c r="G9" s="18">
        <v>26160</v>
      </c>
      <c r="H9" s="7">
        <v>7.82409</v>
      </c>
      <c r="I9" s="14">
        <v>204678.19440000001</v>
      </c>
      <c r="J9" s="16">
        <v>0</v>
      </c>
      <c r="K9" s="12">
        <f t="shared" si="0"/>
        <v>1699643.4090624992</v>
      </c>
    </row>
    <row r="10" spans="2:11" ht="75" x14ac:dyDescent="0.25">
      <c r="B10" s="15">
        <v>45308</v>
      </c>
      <c r="C10" s="5">
        <v>6</v>
      </c>
      <c r="D10" s="13" t="s">
        <v>24</v>
      </c>
      <c r="E10" s="7" t="s">
        <v>25</v>
      </c>
      <c r="F10" s="17">
        <v>1362</v>
      </c>
      <c r="G10" s="18">
        <v>19799.5</v>
      </c>
      <c r="H10" s="19">
        <v>7.82409</v>
      </c>
      <c r="I10" s="14">
        <v>154913.06995500001</v>
      </c>
      <c r="J10" s="16">
        <v>0</v>
      </c>
      <c r="K10" s="12">
        <f t="shared" si="0"/>
        <v>1854556.4790174991</v>
      </c>
    </row>
    <row r="11" spans="2:11" ht="75" x14ac:dyDescent="0.25">
      <c r="B11" s="15">
        <v>45308</v>
      </c>
      <c r="C11" s="5">
        <v>7</v>
      </c>
      <c r="D11" s="13" t="s">
        <v>26</v>
      </c>
      <c r="E11" s="7" t="s">
        <v>27</v>
      </c>
      <c r="F11" s="17">
        <v>553</v>
      </c>
      <c r="G11" s="18">
        <v>8295</v>
      </c>
      <c r="H11" s="19">
        <v>7.8248100000000003</v>
      </c>
      <c r="I11" s="14">
        <v>64906.798950000004</v>
      </c>
      <c r="J11" s="16">
        <v>0</v>
      </c>
      <c r="K11" s="12">
        <f t="shared" si="0"/>
        <v>1919463.2779674991</v>
      </c>
    </row>
    <row r="12" spans="2:11" ht="75" x14ac:dyDescent="0.25">
      <c r="B12" s="15">
        <v>45308</v>
      </c>
      <c r="C12" s="5">
        <v>8</v>
      </c>
      <c r="D12" s="13" t="s">
        <v>28</v>
      </c>
      <c r="E12" s="7" t="s">
        <v>29</v>
      </c>
      <c r="F12" s="17">
        <v>1709</v>
      </c>
      <c r="G12" s="18">
        <v>24527.1</v>
      </c>
      <c r="H12" s="19">
        <v>7.82409</v>
      </c>
      <c r="I12" s="14">
        <v>191902.23783899998</v>
      </c>
      <c r="J12" s="16">
        <v>0</v>
      </c>
      <c r="K12" s="12">
        <f t="shared" si="0"/>
        <v>2111365.5158064989</v>
      </c>
    </row>
    <row r="13" spans="2:11" ht="75" x14ac:dyDescent="0.25">
      <c r="B13" s="15">
        <v>45308</v>
      </c>
      <c r="C13" s="5">
        <v>9</v>
      </c>
      <c r="D13" s="13" t="s">
        <v>30</v>
      </c>
      <c r="E13" s="7" t="s">
        <v>31</v>
      </c>
      <c r="F13" s="17">
        <v>1044</v>
      </c>
      <c r="G13" s="18">
        <v>15660</v>
      </c>
      <c r="H13" s="19">
        <v>7.82409</v>
      </c>
      <c r="I13" s="14">
        <v>122525.2494</v>
      </c>
      <c r="J13" s="16">
        <v>0</v>
      </c>
      <c r="K13" s="12">
        <f t="shared" si="0"/>
        <v>2233890.765206499</v>
      </c>
    </row>
    <row r="14" spans="2:11" ht="93.75" x14ac:dyDescent="0.25">
      <c r="B14" s="15">
        <v>45310</v>
      </c>
      <c r="C14" s="5">
        <v>10</v>
      </c>
      <c r="D14" s="13" t="s">
        <v>32</v>
      </c>
      <c r="E14" s="7" t="s">
        <v>33</v>
      </c>
      <c r="F14" s="17">
        <v>2069</v>
      </c>
      <c r="G14" s="18">
        <v>30128.79</v>
      </c>
      <c r="H14" s="19">
        <v>7.8232200000000001</v>
      </c>
      <c r="I14" s="14">
        <v>235704.1525038</v>
      </c>
      <c r="J14" s="16">
        <v>0</v>
      </c>
      <c r="K14" s="12">
        <f t="shared" si="0"/>
        <v>2469594.9177102991</v>
      </c>
    </row>
    <row r="15" spans="2:11" ht="75" x14ac:dyDescent="0.25">
      <c r="B15" s="15">
        <v>45310</v>
      </c>
      <c r="C15" s="5">
        <v>11</v>
      </c>
      <c r="D15" s="13" t="s">
        <v>34</v>
      </c>
      <c r="E15" s="7" t="s">
        <v>35</v>
      </c>
      <c r="F15" s="17">
        <v>885</v>
      </c>
      <c r="G15" s="18">
        <v>13275</v>
      </c>
      <c r="H15" s="19">
        <v>7.8232200000000001</v>
      </c>
      <c r="I15" s="14">
        <v>103853.2455</v>
      </c>
      <c r="J15" s="16">
        <v>0</v>
      </c>
      <c r="K15" s="12">
        <f t="shared" si="0"/>
        <v>2573448.1632102993</v>
      </c>
    </row>
    <row r="16" spans="2:11" ht="93.75" x14ac:dyDescent="0.25">
      <c r="B16" s="15">
        <v>45310</v>
      </c>
      <c r="C16" s="5">
        <v>12</v>
      </c>
      <c r="D16" s="13" t="s">
        <v>36</v>
      </c>
      <c r="E16" s="7" t="s">
        <v>37</v>
      </c>
      <c r="F16" s="20">
        <v>1297</v>
      </c>
      <c r="G16" s="18">
        <v>18658.830000000002</v>
      </c>
      <c r="H16" s="7">
        <v>7.8232200000000001</v>
      </c>
      <c r="I16" s="14">
        <v>145972.13203260003</v>
      </c>
      <c r="J16" s="16">
        <v>0</v>
      </c>
      <c r="K16" s="12">
        <f t="shared" si="0"/>
        <v>2719420.2952428996</v>
      </c>
    </row>
    <row r="17" spans="2:12" ht="75" x14ac:dyDescent="0.25">
      <c r="B17" s="15">
        <v>45310</v>
      </c>
      <c r="C17" s="5">
        <v>13</v>
      </c>
      <c r="D17" s="13" t="s">
        <v>38</v>
      </c>
      <c r="E17" s="7" t="s">
        <v>39</v>
      </c>
      <c r="F17" s="20">
        <v>1331</v>
      </c>
      <c r="G17" s="18">
        <v>19520.25</v>
      </c>
      <c r="H17" s="7">
        <v>7.8232200000000001</v>
      </c>
      <c r="I17" s="14">
        <v>152711.21020500001</v>
      </c>
      <c r="J17" s="16">
        <v>0</v>
      </c>
      <c r="K17" s="12">
        <f t="shared" si="0"/>
        <v>2872131.5054478995</v>
      </c>
    </row>
    <row r="18" spans="2:12" ht="75" x14ac:dyDescent="0.25">
      <c r="B18" s="15">
        <v>45310</v>
      </c>
      <c r="C18" s="5">
        <v>14</v>
      </c>
      <c r="D18" s="13" t="s">
        <v>40</v>
      </c>
      <c r="E18" s="7" t="s">
        <v>41</v>
      </c>
      <c r="F18" s="20">
        <v>1075</v>
      </c>
      <c r="G18" s="18">
        <v>15282.1</v>
      </c>
      <c r="H18" s="7">
        <v>7.8232200000000001</v>
      </c>
      <c r="I18" s="14">
        <v>119555.230362</v>
      </c>
      <c r="J18" s="16">
        <v>0</v>
      </c>
      <c r="K18" s="12">
        <f t="shared" si="0"/>
        <v>2991686.7358098994</v>
      </c>
    </row>
    <row r="19" spans="2:12" ht="18.75" x14ac:dyDescent="0.25">
      <c r="B19" s="15"/>
      <c r="C19" s="5"/>
      <c r="D19" s="13" t="s">
        <v>42</v>
      </c>
      <c r="E19" s="7"/>
      <c r="F19" s="17"/>
      <c r="G19" s="18"/>
      <c r="H19" s="19"/>
      <c r="I19" s="14">
        <f>SUM(I4:I18)</f>
        <v>1885843.1958098998</v>
      </c>
      <c r="J19" s="14">
        <f>SUM(J4:J18)</f>
        <v>17700000</v>
      </c>
      <c r="K19" s="12">
        <f>K18</f>
        <v>2991686.7358098994</v>
      </c>
    </row>
    <row r="20" spans="2:12" ht="18.75" x14ac:dyDescent="0.25">
      <c r="B20" s="15"/>
      <c r="C20" s="5"/>
      <c r="D20" s="13" t="s">
        <v>43</v>
      </c>
      <c r="E20" s="7"/>
      <c r="F20" s="17"/>
      <c r="G20" s="18"/>
      <c r="H20" s="19"/>
      <c r="I20" s="14">
        <f>I19</f>
        <v>1885843.1958098998</v>
      </c>
      <c r="J20" s="16">
        <f>J19</f>
        <v>17700000</v>
      </c>
      <c r="K20" s="12">
        <f>K19</f>
        <v>2991686.7358098994</v>
      </c>
    </row>
    <row r="21" spans="2:12" ht="75" x14ac:dyDescent="0.25">
      <c r="B21" s="15">
        <v>45310</v>
      </c>
      <c r="C21" s="5">
        <v>15</v>
      </c>
      <c r="D21" s="13" t="s">
        <v>44</v>
      </c>
      <c r="E21" s="7" t="s">
        <v>45</v>
      </c>
      <c r="F21" s="17">
        <v>2161</v>
      </c>
      <c r="G21" s="18">
        <v>30604.12</v>
      </c>
      <c r="H21" s="7">
        <v>7.8194100000000004</v>
      </c>
      <c r="I21" s="14">
        <v>239306.16196920001</v>
      </c>
      <c r="J21" s="16">
        <v>0</v>
      </c>
      <c r="K21" s="12">
        <f>K18+I21-J21</f>
        <v>3230992.8977790996</v>
      </c>
    </row>
    <row r="22" spans="2:12" ht="75" x14ac:dyDescent="0.25">
      <c r="B22" s="15">
        <v>45310</v>
      </c>
      <c r="C22" s="5">
        <v>16</v>
      </c>
      <c r="D22" s="13" t="s">
        <v>46</v>
      </c>
      <c r="E22" s="7" t="s">
        <v>47</v>
      </c>
      <c r="F22" s="17">
        <v>530</v>
      </c>
      <c r="G22" s="18">
        <v>7376.74</v>
      </c>
      <c r="H22" s="7">
        <v>7.8194100000000004</v>
      </c>
      <c r="I22" s="14">
        <v>57681.754523399999</v>
      </c>
      <c r="J22" s="16">
        <v>0</v>
      </c>
      <c r="K22" s="12">
        <f t="shared" si="0"/>
        <v>3288674.6523024999</v>
      </c>
    </row>
    <row r="23" spans="2:12" ht="75" x14ac:dyDescent="0.25">
      <c r="B23" s="15">
        <v>45310</v>
      </c>
      <c r="C23" s="5">
        <v>17</v>
      </c>
      <c r="D23" s="13" t="s">
        <v>48</v>
      </c>
      <c r="E23" s="7" t="s">
        <v>49</v>
      </c>
      <c r="F23" s="20">
        <v>740</v>
      </c>
      <c r="G23" s="18">
        <v>11100</v>
      </c>
      <c r="H23" s="7">
        <v>7.8194100000000004</v>
      </c>
      <c r="I23" s="14">
        <v>86795.451000000001</v>
      </c>
      <c r="J23" s="16">
        <v>0</v>
      </c>
      <c r="K23" s="12">
        <f t="shared" si="0"/>
        <v>3375470.1033024997</v>
      </c>
    </row>
    <row r="24" spans="2:12" ht="75" x14ac:dyDescent="0.25">
      <c r="B24" s="15">
        <v>45310</v>
      </c>
      <c r="C24" s="5">
        <v>18</v>
      </c>
      <c r="D24" s="13" t="s">
        <v>50</v>
      </c>
      <c r="E24" s="7" t="s">
        <v>51</v>
      </c>
      <c r="F24" s="20">
        <v>847</v>
      </c>
      <c r="G24" s="18">
        <v>12682</v>
      </c>
      <c r="H24" s="7">
        <v>7.8168600000000001</v>
      </c>
      <c r="I24" s="14">
        <v>99133.418520000007</v>
      </c>
      <c r="J24" s="16">
        <v>0</v>
      </c>
      <c r="K24" s="12">
        <f t="shared" si="0"/>
        <v>3474603.5218224996</v>
      </c>
      <c r="L24" s="21">
        <f>SUBTOTAL(9,I5:I24)</f>
        <v>6140446.3734422997</v>
      </c>
    </row>
    <row r="25" spans="2:12" ht="93.75" x14ac:dyDescent="0.25">
      <c r="B25" s="15">
        <v>45310</v>
      </c>
      <c r="C25" s="5">
        <v>19</v>
      </c>
      <c r="D25" s="13" t="s">
        <v>52</v>
      </c>
      <c r="E25" s="7" t="s">
        <v>53</v>
      </c>
      <c r="F25" s="20">
        <v>1897</v>
      </c>
      <c r="G25" s="18">
        <v>27870.38</v>
      </c>
      <c r="H25" s="7">
        <v>7.8232200000000001</v>
      </c>
      <c r="I25" s="14">
        <v>218036.11422360002</v>
      </c>
      <c r="J25" s="16">
        <v>0</v>
      </c>
      <c r="K25" s="12">
        <f>K24+I25-J25</f>
        <v>3692639.6360460995</v>
      </c>
      <c r="L25" s="21"/>
    </row>
    <row r="26" spans="2:12" ht="75" x14ac:dyDescent="0.25">
      <c r="B26" s="15">
        <v>45310</v>
      </c>
      <c r="C26" s="5">
        <v>20</v>
      </c>
      <c r="D26" s="13" t="s">
        <v>54</v>
      </c>
      <c r="E26" s="7" t="s">
        <v>55</v>
      </c>
      <c r="F26" s="20">
        <v>198</v>
      </c>
      <c r="G26" s="18">
        <v>2519.13</v>
      </c>
      <c r="H26" s="7">
        <v>7.8208299999999999</v>
      </c>
      <c r="I26" s="14">
        <v>19701.687477899999</v>
      </c>
      <c r="J26" s="16">
        <v>0</v>
      </c>
      <c r="K26" s="12">
        <f t="shared" si="0"/>
        <v>3712341.3235239997</v>
      </c>
      <c r="L26" s="21"/>
    </row>
    <row r="27" spans="2:12" ht="187.5" x14ac:dyDescent="0.25">
      <c r="B27" s="15">
        <v>45317</v>
      </c>
      <c r="C27" s="5">
        <v>83</v>
      </c>
      <c r="D27" s="13" t="s">
        <v>56</v>
      </c>
      <c r="E27" s="7" t="s">
        <v>57</v>
      </c>
      <c r="F27" s="20" t="s">
        <v>13</v>
      </c>
      <c r="G27" s="18" t="s">
        <v>13</v>
      </c>
      <c r="H27" s="7" t="s">
        <v>13</v>
      </c>
      <c r="I27" s="14">
        <v>0</v>
      </c>
      <c r="J27" s="16">
        <v>26211</v>
      </c>
      <c r="K27" s="12">
        <f>K26+I27-J27</f>
        <v>3686130.3235239997</v>
      </c>
      <c r="L27" s="21"/>
    </row>
    <row r="28" spans="2:12" ht="33.75" customHeight="1" x14ac:dyDescent="0.25">
      <c r="B28" s="22"/>
      <c r="C28" s="22"/>
      <c r="D28" s="23" t="s">
        <v>58</v>
      </c>
      <c r="E28" s="23"/>
      <c r="F28" s="24"/>
      <c r="G28" s="25"/>
      <c r="H28" s="23"/>
      <c r="I28" s="25">
        <f>SUM(I20:I27)</f>
        <v>2606497.7835239996</v>
      </c>
      <c r="J28" s="25">
        <f>SUM(J20:J27)</f>
        <v>17726211</v>
      </c>
      <c r="K28" s="25">
        <f>K3+I28-J28</f>
        <v>3686130.3235239983</v>
      </c>
      <c r="L28" s="26">
        <f>K3+I28-J28</f>
        <v>3686130.3235239983</v>
      </c>
    </row>
    <row r="31" spans="2:12" ht="18.75" x14ac:dyDescent="0.3">
      <c r="C31" s="27"/>
      <c r="D31" s="27"/>
      <c r="E31" s="27"/>
      <c r="F31" s="27"/>
      <c r="G31" s="27"/>
      <c r="H31" s="27"/>
      <c r="I31" s="27"/>
      <c r="J31" s="27"/>
      <c r="K31" s="27"/>
    </row>
  </sheetData>
  <autoFilter ref="B2:K28" xr:uid="{72670D77-045A-4A9E-BAF0-D04A6B75B245}"/>
  <mergeCells count="1">
    <mergeCell ref="B1:K1"/>
  </mergeCells>
  <pageMargins left="0.70866141732283472" right="0.70866141732283472" top="1.89" bottom="0.87" header="0.31496062992125984" footer="0.31496062992125984"/>
  <pageSetup scale="45" fitToHeight="0" orientation="portrait" horizontalDpi="300" verticalDpi="300" r:id="rId1"/>
  <rowBreaks count="1" manualBreakCount="1">
    <brk id="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</vt:lpstr>
      <vt:lpstr>ENERO!Área_de_impresión</vt:lpstr>
      <vt:lpstr>ENERO!Títulos_a_imprimir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 Rocío López Perucho</dc:creator>
  <cp:lastModifiedBy>Celeste Rocío López Perucho</cp:lastModifiedBy>
  <dcterms:created xsi:type="dcterms:W3CDTF">2024-02-07T23:41:59Z</dcterms:created>
  <dcterms:modified xsi:type="dcterms:W3CDTF">2024-02-07T23:47:20Z</dcterms:modified>
</cp:coreProperties>
</file>