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lopez\Desktop\ingresos\UIP 2023\"/>
    </mc:Choice>
  </mc:AlternateContent>
  <xr:revisionPtr revIDLastSave="0" documentId="8_{5D1C919C-53C3-4BAF-9943-0B8543765813}" xr6:coauthVersionLast="47" xr6:coauthVersionMax="47" xr10:uidLastSave="{00000000-0000-0000-0000-000000000000}"/>
  <bookViews>
    <workbookView xWindow="-120" yWindow="-120" windowWidth="29040" windowHeight="15720" xr2:uid="{4F458505-5C68-4F11-8B1C-7652D013039C}"/>
  </bookViews>
  <sheets>
    <sheet name="ene a dic 2023" sheetId="1" r:id="rId1"/>
  </sheets>
  <definedNames>
    <definedName name="_xlnm._FilterDatabase" localSheetId="0" hidden="1">'ene a dic 2023'!$B$2:$K$304</definedName>
    <definedName name="_xlnm.Print_Area" localSheetId="0">'ene a dic 2023'!$A$1:$K$306</definedName>
    <definedName name="_xlnm.Print_Titles" localSheetId="0">'ene a dic 2023'!$2:$2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4" i="1" l="1"/>
  <c r="L22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5" i="1"/>
  <c r="I5" i="1"/>
  <c r="I304" i="1" s="1"/>
  <c r="L304" i="1" s="1"/>
  <c r="K4" i="1"/>
</calcChain>
</file>

<file path=xl/sharedStrings.xml><?xml version="1.0" encoding="utf-8"?>
<sst xmlns="http://schemas.openxmlformats.org/spreadsheetml/2006/main" count="680" uniqueCount="346">
  <si>
    <t>DEL 01 AL 31 DE DICIEMBRE 2023</t>
  </si>
  <si>
    <t xml:space="preserve">Fecha </t>
  </si>
  <si>
    <t>Cur de Ingreso, Gasto o Nota de Credito</t>
  </si>
  <si>
    <t xml:space="preserve">Descripción </t>
  </si>
  <si>
    <t>Misión Consular  y/o Entidad</t>
  </si>
  <si>
    <t xml:space="preserve">Cantidad </t>
  </si>
  <si>
    <t>Monto en USD</t>
  </si>
  <si>
    <t xml:space="preserve">Tipo de cambio </t>
  </si>
  <si>
    <t>Monto total en Q.  (Ingresos)</t>
  </si>
  <si>
    <t>Monto total ejecutado en Q. (Egresos)</t>
  </si>
  <si>
    <t>Saldo Final en Q.</t>
  </si>
  <si>
    <t>SALDO INICIAL AL 01/01/2023</t>
  </si>
  <si>
    <t>Constitución del Fondo Rotativo Especial de Privativos No. 1 del Ministerio de Relaciones Exteriores.</t>
  </si>
  <si>
    <t>-</t>
  </si>
  <si>
    <t>458 TICG, correspondiente al mes de diciembre 2022, emitidas en el Consulado General de Guatemala en Denver, Colorado</t>
  </si>
  <si>
    <t>Denver, Colorado</t>
  </si>
  <si>
    <t>867 TICG, correspondiente al mes de diciembre 2022, emitidas en el Consulado General de Guatemala en Providence, Rhode Island</t>
  </si>
  <si>
    <t>Providence, Rhode Island</t>
  </si>
  <si>
    <t>1,550 TICG, correspondiente al mes de diciembre 2022, emitidas en el Consulado de Guatemala en Lake Worth, Florida</t>
  </si>
  <si>
    <t>Lake Worth, Florida</t>
  </si>
  <si>
    <t>1,277 TICG, correspondiente al mes de diciembre 2022, emitidas en el Consulado General de Guatemala en Chicago, Illinois</t>
  </si>
  <si>
    <t>Chicago, Illinois</t>
  </si>
  <si>
    <t>1,203 TICG, correspondiente al mes de diciembre 2022, emitidas en el Consulado General de Guatemala en Maryland</t>
  </si>
  <si>
    <t>Maryland</t>
  </si>
  <si>
    <t>1,732 TICG, correspondiente al mes de diciembre 2022, emitidas en el Consulado General de Guatemala en Atlanta, Georgia</t>
  </si>
  <si>
    <t>Atlanta, Georgia</t>
  </si>
  <si>
    <t>942 TICG, correspondiente al mes de diciembre 2022, emitidas en el Consulado General de Guatemala en Dallas, Texas</t>
  </si>
  <si>
    <t>Dallas, Texas</t>
  </si>
  <si>
    <t>423 TICG, correspondiente al mes de diciembre 2022, emitidas en el Consulado General de Guatemala en Phoenix, Arizona</t>
  </si>
  <si>
    <t>Phoenix, Arizona</t>
  </si>
  <si>
    <t>1,530 TICG, correspondiente al mes de diciembre 2022, emitidas en el Consulado de Guatemala en Houston, Texas</t>
  </si>
  <si>
    <t>Houston, Texas</t>
  </si>
  <si>
    <t>2,096 TICG, correspondiente al mes de diciembre 2022, emitidas en el Consulado General de Guatemala en Los Angeles, California.</t>
  </si>
  <si>
    <t>Los Angeles, California</t>
  </si>
  <si>
    <t>999 TICG, correspondiente al mes de diciembre 2022, emitidas en el Consulado General de Guatemala en Oklahoma City, Oklahoma.</t>
  </si>
  <si>
    <t>Oklahoma City, Oklahoma</t>
  </si>
  <si>
    <t>359 TICG, correspondiente al mes de diciembre 2022, emitidas en el Consulado General de Guatemala en Seattle, Washington</t>
  </si>
  <si>
    <t>Seattle, Washington</t>
  </si>
  <si>
    <t>756 TICG, correspondiente al mes de diciembre 2022, emitidas en el Consulado General de Guatemala en San Francisco, California</t>
  </si>
  <si>
    <t>San Francisco, California</t>
  </si>
  <si>
    <t>1,782 TICG, correspondiente al mes de diciembre 2022, emitidas en el Consulado General de Guatemala en Miami, Florida.</t>
  </si>
  <si>
    <t>Miami, Florida</t>
  </si>
  <si>
    <t>1,426 TICG, correspondiente al mes de diciembre 2022, emitidas por el Consulado General de Guatemala en Raleigh, Carolina del Norte.</t>
  </si>
  <si>
    <t>Raleigh, Carolina del Norte</t>
  </si>
  <si>
    <t>599 TICG, correspondiente al mes de diciembre 2022, emitidas por el Consulado General de Guatemala en San Bernardino, California.</t>
  </si>
  <si>
    <t>San Bernardino, California</t>
  </si>
  <si>
    <t>1,679 TICG, correspondiente al mes de diciembre 2022, emitidas en el Consulado General de Guatemala en Philadelphia, Pennsylvania.</t>
  </si>
  <si>
    <t>Philadelphia, Pennsylvania</t>
  </si>
  <si>
    <t>2,826 TICG, correspondiente al mes de diciembre 2022, emitidas en el Consulado General de Guatemala en Nueva York.</t>
  </si>
  <si>
    <t>Nueva York, Nueva York</t>
  </si>
  <si>
    <t>Recepción de Ingresos por Certificaciones de Nacimiento emitidas en el exterior correspondiente al mes de noviembre del año 2022.</t>
  </si>
  <si>
    <t>RENAP</t>
  </si>
  <si>
    <t>Constitución del Fondo Rotativo Especial de Privativos No. 2 del Ministerio de Relaciones Exteriores.</t>
  </si>
  <si>
    <t>1,463 TICG, correspondiente al mes de enero 2023, emitidas por el Consulado General de Guatemala en Raleigh, Carolina del Norte.</t>
  </si>
  <si>
    <t>682 TICG, correspondiente al mes de enero 2023, emitidas por el Consulado General de Guatemala en Oklahoma City, Oklahoma.</t>
  </si>
  <si>
    <t>44 TICG, correspondiente a los meses de diciembre 2022 y enero 2023, emitidas por el Consulado de Guatemala en Mcallen, Texas.</t>
  </si>
  <si>
    <t>Mcallen, Texas</t>
  </si>
  <si>
    <t>698 TICG, correspondiente al mes de enero 2023, emitidas por el Consulado General de Guatemala en San Francisco, California</t>
  </si>
  <si>
    <t>1,482 TICG, correspondiente al mes de enero 2023, emitidas por el Consulado General de Guatemala en Atlanta, Georgia</t>
  </si>
  <si>
    <t>1,093 TICG, correspondiente al mes de enero 2023, emitidas por el Consulado General de Guatemala en Miami, Florida.</t>
  </si>
  <si>
    <t>1,559 TICG, correspondiente al mes de enero 2023, emitidas por el Consulado General de Guatemala en Maryland</t>
  </si>
  <si>
    <t>1,419 TICG, correspondiente al mes de enero 2023, emitidas por el Consulado de Guatemala en Lake Worth, Florida</t>
  </si>
  <si>
    <t>1,301 TICG, correspondiente al mes de enero 2023, emitidas por el Consulado General de Guatemala en Chicago, Illinois</t>
  </si>
  <si>
    <t>791 TICG, correspondiente al mes de enero 2023, emitidas por el Consulado General de Guatemala en Providence, Rhode Island</t>
  </si>
  <si>
    <t>292 TICG, correspondiente al mes de enero 2023, emitidas por el Consulado General de Guatemala en Phoenix, Arizona</t>
  </si>
  <si>
    <t>374 TICG, correspondiente al mes de enero 2023, emitidas por el Consulado General de Guatemala en Seattle, Washington</t>
  </si>
  <si>
    <t>696 TICG, correspondiente al mes de enero 2023, emitidas por el Consulado General de Guatemala en San Bernardino, California.</t>
  </si>
  <si>
    <t>2,227 TICG, correspondiente al mes de enero 2023, emitidas en el Consulado General de Guatemala en Los Ángeles, California.</t>
  </si>
  <si>
    <t>1,625 TICG, correspondiente al mes de enero 2023, emitidas por el Consulado de Guatemala en Houston, Texas</t>
  </si>
  <si>
    <t>499 TICG, correspondiente al mes de enero 2023, emitidas por el Consulado General de Guatemala en Denver, Colorado</t>
  </si>
  <si>
    <t>970 TICG, correspondiente al mes de enero 2023, emitidas por el Consulado General de Guatemala en Dallas, Texas</t>
  </si>
  <si>
    <t>Se cancela fel 5e4b664b-931021610 del 26/01/2023 de ruiz juárez mark/infinite travel por proveer boleto aéreo a favor de e.choc; ruta: newark, nj, eua-gua-philadelphia, pa, eua/27-29 enero 2023 designada para acomp. a la connacional a.pérez se enc.en sit.vuln. ret.gua 27enero. boleto aéreo a favor de a.pérez; ruta en situación de vulnaribilidad.</t>
  </si>
  <si>
    <t>Ruiz Juárez</t>
  </si>
  <si>
    <t>1,305 TICG, correspondiente al mes de enero 2023, emitidas por el Consulado General de Guatemala en Philadelphia, Pennsylvania.</t>
  </si>
  <si>
    <t>Philadelphia</t>
  </si>
  <si>
    <t>2,676 TICG, correspondiente al mes de enero 2023, emitidas por el Consulado General de Guatemala en Nueva York.</t>
  </si>
  <si>
    <t>Se cancela fel 81fa1c87-1053378863 del 06/01/2023 de quintos travel, s.a. por proveer boleto aéreo a favor de anyely hernández; ruta: philadelphia, eua-gua/9dic2022 se encuentra en situación de vulnerabilidad retornará a gua.boleto aéreo a favor de sara mishaan; ruta: philadelphia,eua-gua-phil adelphia, eua/9-11dic2022 para acomp.consular para a.hernández, se encuentra en situación de vulnerabilidad</t>
  </si>
  <si>
    <t>9,533 TICG, correspondiente a los meses de abril a diciembre 2022 y enero 2023, emitidas por el Consulado General de Guatemala en Columbus, Ohio.</t>
  </si>
  <si>
    <t>Columbus, Ohio</t>
  </si>
  <si>
    <t>Recepción de Ingresos por Certificaciones de Nacimiento emitidas en el exterior correspondiente al mes de diciembre del año 2022.</t>
  </si>
  <si>
    <t>725 TICG, correspondiente al mes de febrero 2023, emitidas por el Consulado de Guatemala en San Bernardino, California.</t>
  </si>
  <si>
    <t>1,537 TICG, correspondiente al mes de febrero 2023, emitidas por el Consulado General de Guatemala en Raleigh, Carolina del Norte.</t>
  </si>
  <si>
    <t>379 TICG, correspondiente al mes de febrero 2023, emitidas por el Consulado General de Guatemala en Seattle, Washington</t>
  </si>
  <si>
    <t>971 TICG, correspondiente al mes de febrero 2023, emitidas por el Consulado General de Guatemala en San Francisco, California</t>
  </si>
  <si>
    <t>1,382 TICG, correspondiente al mes de febrero 2023, emitidas por el Consulado General de Guatemala en Chicago, Illinois</t>
  </si>
  <si>
    <t>2,146 TICG, correspondiente al mes de febrero 2023, emitidas en el Consulado General de Guatemala en Los Ángeles, California.</t>
  </si>
  <si>
    <t>2,171 TICG, correspondiente al mes de febrero 2023, emitidas por el Consulado General de Guatemala en Maryland</t>
  </si>
  <si>
    <t>24 TICG, correspondiente a los meses de septiembre a diciembre 2022, enero y febrero 2023 por el Consulado de Guatemala en Tucson, Arizona</t>
  </si>
  <si>
    <t>Tucson, Arizona</t>
  </si>
  <si>
    <t>1,841 TICG, correspondiente al mes de febrero 2023, emitidas por el Consulado General de Guatemala en Atlanta, Georgia</t>
  </si>
  <si>
    <t>384 TICG, correspondiente al mes de febrero 2023, emitidas por el Consulado General de Guatemala en Phoenix, Arizona</t>
  </si>
  <si>
    <t>2,288 TICG, correspondiente al mes de febrero 2023, emitidas por el Consulado de Guatemala en Lake Worth, Florida</t>
  </si>
  <si>
    <t>25 TICG, correspondiente al mes de febrero 2023, emitidas por el Consulado de Guatemala en Mcallen, Texas.</t>
  </si>
  <si>
    <t>1,027 TICG, correspondiente al mes de febrero 2023, emitidas por el Consulado General de Guatemala en Miami, Florida.</t>
  </si>
  <si>
    <t>800 TICG, correspondiente al mes de febrero 2023, emitidas por el Consulado General de Guatemala en Oklahoma City, Oklahoma.</t>
  </si>
  <si>
    <t>1,647 TICG, correspondiente al mes de febrero 2023, emitidas por el Consulado General de Guatemala en Houston, Texas</t>
  </si>
  <si>
    <t>892 TICG, correspondiente al mes de febrero 2023, emitidas por el Consulado General de Guatemala en Providence, Rhode Island</t>
  </si>
  <si>
    <t>862 TICG, correspondiente al mes de febrero 2023, emitidas por el Consulado de Guatemala en Dallas, Texas</t>
  </si>
  <si>
    <t>2,854 TICG, correspondiente al mes de febrero 2023, emitidas por el Consulado General de Guatemala en Nueva York.</t>
  </si>
  <si>
    <t>688 TICG, correspondiente al mes de febrero 2023, emitidas por el Consulado General de Guatemala en Denver, Colorado</t>
  </si>
  <si>
    <t>1,439 TICG, correspondiente al mes de febrero 2023, emitidas por el Consulado General de Guatemala en Philadelphia, Pennsylvania.</t>
  </si>
  <si>
    <t>731 TICG, correspondiente al mes de febrero 2023, emitidas por el Consulado General de Guatemala en Columbus, Ohio.</t>
  </si>
  <si>
    <t>Traslado de fondos a favor de CONAMIGUA según art. 16 del Decreto 46-2007, Ley del Consejo Nacional de Atención al Migrante de Guatemala, monto correspondiente al mes de marzo 2023, según Memorándum CAJA-177-2023 guia # 233515 de fecha 20/03/2023</t>
  </si>
  <si>
    <t>CONAMIGUA</t>
  </si>
  <si>
    <t>Se cancela FEL 7C97A268-1280330161 del 15/02/2023 de Quintos Travel, S.A. por proveer boleto aéreo a favor de Anaeli Torres; ruta: Phoenix, Arizona, EUA-GUA-Phoenix, Arizona, EUA/10-12febrero2023 designada para brindar asis. y atención cons. a la guatemalteca menor de edad Katerine Arévalo, quien se encuentra en situación de vulnerabilidad y retornará a territorio guatemalteco.</t>
  </si>
  <si>
    <t>Quintos  Travel, S.A.</t>
  </si>
  <si>
    <t>Ingresos propios por pasaportes guatemaltecos emitidos en el exterior, correspondiente al periodo del 01 de noviembre al 31 de diciembre de 2022.</t>
  </si>
  <si>
    <t>IGM</t>
  </si>
  <si>
    <t>Ingresos propios por Certificaciones de Nacimiento emitidas en el exterior correspondiente al mes de diciembre del año 2022 y enero del año 2023.</t>
  </si>
  <si>
    <t>Aporte del 25% de Ingresos Netos en concepto de emisión de pasaporte en el exterior, según Artículo 91, segundo párrafo del Decreto 44-2016, "Código de Migración", correspondiente a ingresos del 01 de julio al 31 de diciembre de 2022.</t>
  </si>
  <si>
    <t>1035 TICG, correspondiente al mes de marzo 2023, emitidas por el Consulado de Guatemala en Dallas, Texas</t>
  </si>
  <si>
    <t>29 TICG, correspondiente al mes de marzo 2023, emitidas por el Consulado de Guatemala en Mcallen, Texas.</t>
  </si>
  <si>
    <t>1115 TICG, correspondiente al mes de marzo 2023, emitidas por el Consulado General de Guatemala en Providence, Rhode Island.</t>
  </si>
  <si>
    <t>Providence, Rhode Island.</t>
  </si>
  <si>
    <t>2,116 TICG, correspondiente al mes de marzo 2023, emitidas por el Consulado General de Guatemala en Raleigh, Carolina del Norte.</t>
  </si>
  <si>
    <t>1,053 TICG, correspondiente al mes de febrero y marzo 2023, emitidas por el Consulado General de Guatemala en Oklahoma City, Oklahoma.</t>
  </si>
  <si>
    <t>1,629 TICG, correspondiente al mes de marzo 2023, emitidas por el Consulado General de Guatemala en Chicago, Illinois</t>
  </si>
  <si>
    <t>1,721 TICG, correspondiente al mes de marzo 2023, emitidas por el Consulado General de Guatemala en Miami, Florida.</t>
  </si>
  <si>
    <t>2,817 TICG, correspondiente al mes de febrero y marzo 2023, emitidas por el Consulado General de Guatemala en Atlanta, Georgia</t>
  </si>
  <si>
    <t>2,603 TICG, correspondiente al mes de marzo 2023, emitidas en el Consulado General de Guatemala en Los Ángeles, California.</t>
  </si>
  <si>
    <t>939 TICG, correspondiente al mes de marzo 2023, emitidas por el Consulado de Guatemala en San Bernardino, California.</t>
  </si>
  <si>
    <t>2,681 TICG, correspondiente al mes de marzo 2023, emitidas por el Consulado de Guatemala en Lake Worth, Florida</t>
  </si>
  <si>
    <t>2,803 TICG, correspondiente al mes de marzo 2023, emitidas por el Consulado General de Guatemala en Maryland</t>
  </si>
  <si>
    <t>1,064 TICG, correspondiente al mes de marzo 2023, emitidas por el Consulado General de Guatemala en San Francisco, California</t>
  </si>
  <si>
    <t>516 TICG, correspondiente al mes de marzo 2023, emitidas por el Consulado General de Guatemala en Seattle, Washington</t>
  </si>
  <si>
    <t>762 TICG, correspondiente al mes de marzo 2023, emitidas por el Consulado General de Guatemala en Denver, Colorado</t>
  </si>
  <si>
    <t>441 TICG, correspondiente al mes de marzo 2023, emitidas por el Consulado General de Guatemala en Phoenix, Arizona</t>
  </si>
  <si>
    <t>1,655 TICG, correspondiente al mes de marzo 2023, emitidas por el Consulado General de Guatemala en Houston, Texas</t>
  </si>
  <si>
    <t>2,037 TICG, correspondiente al mes de marzo 2023, emitidas por el Consulado General de Guatemala en Nueva York.</t>
  </si>
  <si>
    <t>1,768 TICG, correspondiente al mes de marzo 2023, emitidas por el Consulado General de Guatemala en Philadelphia, Pennsylvania.</t>
  </si>
  <si>
    <t>1167 TICG, correspondiente al mes de marzo 2023, emitidas por el Consulado General de Guatemala en Columbus, Ohio.</t>
  </si>
  <si>
    <t>Traslado de fondos a favor de CONAMIGUA según Art. 16 del Decreto 46-2007, Ley del Consejo Nacional de Atención al Migrante de Guatemala, monto correspondiente al mes de abril 2023, según Memorándum CAJA-254-2023 guia # 237200 de fecha 21/04/2023</t>
  </si>
  <si>
    <t>Se cancela FEL F030AC2D-3517074930 del 24/03/2023 de  Quintos Travel , S.A. por proveer boleto aéreo a favor de Luis Argueta; ruta: Ciudad de ENTEBBE, UGANDA-GUA/20 de marzo de 2023 en virtud de que se encuentra en situación de vulnerabilidad y retornará a territorio guatemalteco.</t>
  </si>
  <si>
    <t>5,881 TICG, correspondiente al mes de octubre 2022 a marzo 2023, emitidas por el Consulado de Guatemala en Riverhead, Nueva York.</t>
  </si>
  <si>
    <t>Riverhead, Nueva York</t>
  </si>
  <si>
    <t>Saldo de liquidación del primer fondo rotativo especial de privativos año 2023.</t>
  </si>
  <si>
    <t>Ingresos propios por Certificaciones de Nacimiento emitidas en el exterior correspondiente al mes de febrero del año 2023.</t>
  </si>
  <si>
    <t>35 TICG, correspondiente a los meses de septiembre 2022, enero, febrero y abril 2023, emitidas por el Consulado de Guatemala en Del Rio, Texas.</t>
  </si>
  <si>
    <t>Del Rio, Texas</t>
  </si>
  <si>
    <t>903 TICG, correspondiente al mes de abril 2023, emitidas por el Consulado General de Guatemala en Chicago, Illinois</t>
  </si>
  <si>
    <t>645 TICG, correspondiente al mes de abril 2023, emitidas por el Consulado General de Guatemala en Providence, Rhode Island.</t>
  </si>
  <si>
    <t>1,063 TICG, correspondiente al mes de abril 2023, emitidas por el Consulado de Guatemala en Dallas, Texas</t>
  </si>
  <si>
    <t>422 TICG, correspondiente al mes de abril 2023, emitidas por el Consulado General de Guatemala en Denver, Colorado</t>
  </si>
  <si>
    <t>1460 TICG, correspondiente al mes de abril 2023, emitidas por el Consulado General de Guatemala en Raleigh, Carolina del Norte.</t>
  </si>
  <si>
    <t>871 TICG, correspondiente al mes de abril 2023, emitidas por el Consulado General de Guatemala en Oklahoma City, Oklahoma.</t>
  </si>
  <si>
    <t>1821 TICG, correspondiente al mes de abril 2023, emitidas por el Consulado General de Guatemala en Atlanta, Georgia</t>
  </si>
  <si>
    <t>436 TICG, correspondiente al mes de abril 2023, emitidas por el Consulado General de Guatemala en Seattle, Washington</t>
  </si>
  <si>
    <t>1111 TICG, correspondiente al mes de abril 2023, emitidas por el Consulado General de Guatemala en San Francisco, California</t>
  </si>
  <si>
    <t>1553 TICG, correspondiente al mes de abril 2023, emitidas por el Consulado General de Guatemala en Houston, Texas</t>
  </si>
  <si>
    <t>2204 TICG, correspondiente al mes de abril 2023, emitidas por el Consulado General de Guatemala en Maryland</t>
  </si>
  <si>
    <t>317 TICG, correspondiente al mes de abril 2023, emitidas por el Consulado General de Guatemala en Phoenix, Arizona</t>
  </si>
  <si>
    <t>2454 TICG, correspondiente al mes de abril 2023, emitidas en el Consulado General de Guatemala en Los Ángeles, California.</t>
  </si>
  <si>
    <t>1156 TICG, correspondiente al mes de abril 2023, emitidas por el Consulado General de Guatemala en Miami, Florida.</t>
  </si>
  <si>
    <t>1775 TICG, correspondiente al mes de abril 2023, emitidas por el Consulado de Guatemala en Lake Worth, Florida</t>
  </si>
  <si>
    <t>737 TICG, correspondiente al mes de abril 2023, emitidas por el Consulado de Guatemala en San Bernardino, California.</t>
  </si>
  <si>
    <t>631 TICG, correspondiente al mes de abril 2023, emitidas por el Consulado de Guatemala en Riverhead, Nueva York.</t>
  </si>
  <si>
    <t>1606 TICG, correspondiente al mes de abril 2023, emitidas por el Consulado General de Guatemala en Nueva York.</t>
  </si>
  <si>
    <t>1255 TICG, correspondiente al mes de abril 2023, emitidas por el Consulado General de Guatemala en Philadelphia, Pennsylvania.</t>
  </si>
  <si>
    <t>Traslado de fondos a favor de CONAMIGUA Según Art. 16 del Decreto
46-2007, Ley del Consejo Nacional de Atención al Migrante de Guatemala, monto correspondiente al mes de mayo 2023,
según Memorándum CAJA-301-2023 Guia # 239684 de fecha 16/05/2023</t>
  </si>
  <si>
    <t>829 TICG, correspondiente al mes de abril 2023, emitidas por el Consulado General de Guatemala en Columbus, Ohio.</t>
  </si>
  <si>
    <t>Constitución del Fondo Rotativo Especial de Privativos No. 3 del Ministerio de Relaciones Exteriores.</t>
  </si>
  <si>
    <t>Se cancela FEL 8A8183A4-3960098618 y
E9A33035-3900261966 del 21/04/2023 de Quintos Travel, S.A. por proveer boleto aéreo a favor de L.Illescas;Ruta:Atlanta,G
A,EUA-GUA-ATLANTA,GA, EUA/ 28-30abril2023 para acomp.cons.a la
Conna.L.Esteban y J.Esteban,se encuen.en
Sit.Vulne.y Ret.a Terr.Gua. boletos aéreos a favor de L.Esteban y J.Esteban;Ruta: Atlanta,GA,EUA-GUA/28abril2023 se
encuen.Sit.de Vulne.y Ret.a Terr.Gua.</t>
  </si>
  <si>
    <t>Ingresos propios por Certificaciones de Nacimiento emitidas en el exterior correspondiente al mes de marzo del año 2023.</t>
  </si>
  <si>
    <t>625 TICG, correspondiente al mes de mayo 2023, emitidas por el Consulado de Guatemala en San Bernardino, California.</t>
  </si>
  <si>
    <t>1654 TICG, correspondiente al mes de mayo 2023, emitidas en el Consulado General de Guatemala en Los Ángeles, California.</t>
  </si>
  <si>
    <t>190 TICG, correspondiente al mes de mayo 2023, emitidas por el Consulado General de Guatemala en Seattle, Washington</t>
  </si>
  <si>
    <t>21 TICG, correspondiente al mes de abril y mayo 2023, emitidas por el Consulado de Guatemala en Mcallen, Texas.</t>
  </si>
  <si>
    <t>1,411 TICG, correspondiente al mes de mayo 2023, emitidas por el Consulado General de Guatemala en Raleigh, Carolina del Norte.</t>
  </si>
  <si>
    <t>1,145 TICG, correspondiente al mes de mayo 2023, emitidas por el Consulado de Guatemala en Dallas, Texas</t>
  </si>
  <si>
    <t>1,728 TICG, correspondiente al mes de mayo 2023, emitidas por el Consulado General de Guatemala en Houston, Texas</t>
  </si>
  <si>
    <t>710 TICG, correspondiente al mes de mayo 2023, emitidas por el Consulado General de Guatemala en Chicago, Illinois</t>
  </si>
  <si>
    <t>1,559 TICG, correspondiente al mes de mayo 2023, emitidas por el Consulado General de Guatemala en Atlanta, Georgia</t>
  </si>
  <si>
    <t>1,964 TICG, correspondiente al mes de mayo 2023, emitidas por el Consulado General de Guatemala en Maryland</t>
  </si>
  <si>
    <t>727 TICG, correspondiente al mes de mayo 2023, emitidas por el Consulado General de Guatemala en Oklahoma City, Oklahoma.</t>
  </si>
  <si>
    <t>528 TICG, correspondiente al mes de mayo 2023, emitidas por el Consulado General de Guatemala en Providence, Rhode Island.</t>
  </si>
  <si>
    <t>199 TICG, correspondiente al mes de mayo 2023, emitidas por el Consulado General de Guatemala en Phoenix, Arizona</t>
  </si>
  <si>
    <t>399 TICG, correspondiente al mes de mayo 2023, emitidas por el Consulado General de Guatemala en Denver, Colorado</t>
  </si>
  <si>
    <t>1,335 TICG, correspondiente al mes de mayo 2023, emitidas por el Consulado de Guatemala en Lake Worth, Florida</t>
  </si>
  <si>
    <t>1,229 TICG, correspondiente al mes de mayo 2023, emitidas por el Consulado General de Guatemala en Miami, Florida.</t>
  </si>
  <si>
    <t>830 TICG, correspondiente al mes de mayo 2023, emitidas por el Consulado General de Guatemala en Philadelphia, Pennsylvania.</t>
  </si>
  <si>
    <t>587 TICG, correspondiente al mes de mayo 2023, emitidas por el Consulado de Guatemala en Riverhead, Nueva York.</t>
  </si>
  <si>
    <t>1,210 TICG, correspondiente al mes de mayo 2023, emitidas por el Consulado General de Guatemala en San Francisco, California</t>
  </si>
  <si>
    <t>1,465 TICG, correspondiente al mes de mayo 2023, emitidas por el Consulado General de Guatemala en Nueva York.</t>
  </si>
  <si>
    <t>Traslado de fondos a favor de CONAMIGUA Según Art. 16 del Decreto
46-2007, Ley del Consejo Nacional de Atención al Migrante de Guatemala, monto correspondiente al mes de junio 2023,
según Memorándum CAJA-369-2023 Guia # 254456 de fecha 19/06/2023</t>
  </si>
  <si>
    <t>Se cancela FEL
217F5777-4280173850 y
ECC2E4E9-3054060528 del
12/06/2023 de Infinite
Travel, S.A. por proveer
boleto aéreo a favor de
C.de León;ruta:Tucson
Arizona,EUA-GUA-Tucson
Arizona, EUA/24-25 de mayo
de 2023 Desig. para acomp.
cons. corresp. del
connacional se
encuentra en sit. de
vulnerab. ret. a
Gua.boleto aéreo a favor
de C.Vásquez;ruta: Tucson
Arizona,EUA-GUA/24 de
mayo de 2023 se
encuentra en sit. de
vulnerab. ret. a gua.</t>
  </si>
  <si>
    <t>Infinite Travel, S.A.</t>
  </si>
  <si>
    <t>866 TICG, correspondiente al mes de mayo 2023, emitidas por el Consulado General de Guatemala en Columbus, Ohio.</t>
  </si>
  <si>
    <t>Ingresos propios por Certificaciones de Nacimiento emitidas en el exterior correspondiente al mes de abril del año 2023.</t>
  </si>
  <si>
    <t>Traslado de fondos a favor de CONAMIGUA Según Art. 16 del Decreto 46-2007, Ley del Consejo Nacional de Atención al Migrante de Guatemala, monto correspondiente al mes de julio 2023, según Memorándum CAJA-463/2023 Guia # 267383 de Fecha 13/07/2023</t>
  </si>
  <si>
    <t>1,168 TICG, correspondiente al mes de junio 2023, emitidas por el Consulado General de Guatemala en Maryland</t>
  </si>
  <si>
    <t>651 TICG, correspondiente al mes de junio 2023, emitidas por el Consulado de Guatemala en San Bernardino, California.</t>
  </si>
  <si>
    <t>533 TICG, correspondiente al mes de junio 2023, emitidas por el Consulado General de Guatemala en Oklahoma City, Oklahoma.</t>
  </si>
  <si>
    <t>1,339 TICG, correspondiente al mes de junio 2023, emitidas por el Consulado General de Guatemala en Houston, Texas</t>
  </si>
  <si>
    <t>823 TICG, correspondiente al mes de junio 2023, emitidas por el Consulado de Guatemala en Dallas, Texas</t>
  </si>
  <si>
    <t>1,361 TICG, correspondiente al mes de junio 2023, emitidas por el Consulado General de Guatemala en Atlanta, Georgia</t>
  </si>
  <si>
    <t>680 TICG, correspondiente al mes de junio 2023, emitidas por el Consulado General de Guatemala en Chicago, Illinois</t>
  </si>
  <si>
    <t>301 TICG, correspondiente al mes de junio 2023, emitidas por el Consulado General de Guatemala en Denver, Colorado</t>
  </si>
  <si>
    <t>564 TICG, correspondiente al mes de junio 2023, emitidas por el Consulado General de Guatemala en Providence, Rhode Island.</t>
  </si>
  <si>
    <t>1,103 TICG, correspondiente al mes de junio 2023, emitidas por el Consulado de Guatemala en Lake Worth, Florida</t>
  </si>
  <si>
    <t>188 TICG, correspondiente al mes de abril y junio 2023, emitidas por el Consulado General de Guatemala en Phoenix, Arizona</t>
  </si>
  <si>
    <t>1,371 TICG, correspondiente al mes de junio 2023, emitidas en el Consulado General de Guatemala en Los Ángeles, California.</t>
  </si>
  <si>
    <t>1,404 TICG, correspondiente al mes de junio 2023, emitidas por el Consulado General de Guatemala en Raleigh, Carolina del Norte.</t>
  </si>
  <si>
    <t>885 TICG, correspondiente al mes de junio 2023, emitidas por el Consulado General de Guatemala en Miami, Florida.</t>
  </si>
  <si>
    <t>1,313 TICG, correspondiente al mes de junio 2023, emitidas por el Consulado General de Guatemala en San Francisco, California</t>
  </si>
  <si>
    <t>744 TICG, correspondiente al mes de junio 2023, emitidas por el Consulado General de Guatemala en Philadelphia, Pennsylvania.</t>
  </si>
  <si>
    <t>287 TICG, correspondiente al mes de junio 2023, emitidas por el Consulado General de Guatemala en Seattle, Washington</t>
  </si>
  <si>
    <t>561 TICG, correspondiente al mes de junio 2023, emitidas por el Consulado de Guatemala en Riverhead, Nueva York.</t>
  </si>
  <si>
    <t>1,408 TICG, correspondiente al mes de junio 2023, emitidas por el Consulado General de Guatemala en Nueva York.</t>
  </si>
  <si>
    <t>5 pasaportes guatemaltecos emitidos por la Embajada de Guatemala en Japón, correspondientes al mes de marzo y junio de 2020.</t>
  </si>
  <si>
    <t>Embajada de Guatemala en Japón</t>
  </si>
  <si>
    <t>Ingresos propios por pasaportes guatemaltecos emitidos en el exterior, correspondiente al periodo del 01 de enero al 30 de abril de 2023.</t>
  </si>
  <si>
    <t>561 TICG, correspondiente al mes de julio 2023, emitidas por el Consulado de Guatemala en San Bernardino, California.</t>
  </si>
  <si>
    <t>1,292 TICG, correspondiente al mes de julio 2023, emitidas por el Consulado General de Guatemala en Atlanta, Georgia</t>
  </si>
  <si>
    <t>892 TICG, correspondiente al mes de julio 2023, emitidas por el Consulado de Guatemala en Dallas, Texas</t>
  </si>
  <si>
    <t>1,360 TICG, correspondiente al mes de julio 2023, emitidas por el Consulado General de Guatemala en Raleigh, Carolina del Norte.</t>
  </si>
  <si>
    <t>24 TICG, correspondiente a los meses de marzo a julio 2023 por el Consulado de Guatemala en Tucson, Arizona</t>
  </si>
  <si>
    <t>871 TICG, correspondiente al mes de julio 2023, emitidas por el Consulado General de Guatemala en Miami, Florida.</t>
  </si>
  <si>
    <t>818 TICG, correspondiente al mes de julio 2023, emitidas por el Consulado General de Guatemala en Chicago, Illinois</t>
  </si>
  <si>
    <t>1,128 TICG, correspondiente al mes de julio 2023, emitidas por el Consulado General de Guatemala en Houston, Texas</t>
  </si>
  <si>
    <t>334 TICG, correspondiente al mes de julio 2023, emitidas por el Consulado General de Guatemala en Denver, Colorado</t>
  </si>
  <si>
    <t>164 TICG, correspondiente al mes de julio 2023, emitidas por el Consulado General de Guatemala en Phoenix, Arizona</t>
  </si>
  <si>
    <t>894 TICG, correspondiente al mes de julio 2023, emitidas por el Consulado General de Guatemala en Maryland</t>
  </si>
  <si>
    <t>543 TICG, correspondiente al mes de julio 2023, emitidas por el Consulado General de Guatemala en Philadelphia, Pennsylvania.</t>
  </si>
  <si>
    <t>38 TICG, correspondiente a los meses de junio y julio 2023, emitidas por el Consulado de Guatemala en Mcallen, Texas.</t>
  </si>
  <si>
    <t>1,534 TICG, correspondiente al mes de julio 2023, emitidas por el Consulado General de Guatemala en Nueva York.</t>
  </si>
  <si>
    <t>559 TICG, correspondiente al mes de julio 2023, emitidas por el Consulado de Guatemala en Riverhead, Nueva York.</t>
  </si>
  <si>
    <t>Saldo de liquidación del segundo fondo rotativo especial de privativos año 2023.</t>
  </si>
  <si>
    <t>Traslado de fondos a favor de CONAMIGUA Según Art. 16 del Decreto 46-2007, Ley del Consejo Nacional de Atención al Migrante de Guatemala, monto correspondiente al mes de agosto 2023, según Memorándum CAJA-618/2023 Guia # 271793 de Fecha 16/08/2023</t>
  </si>
  <si>
    <t>514 TICG, correspondiente al mes de julio 2023, emitidas por el Consulado General de Guatemala en Providence, Rhode Island.</t>
  </si>
  <si>
    <t>1,313 TICG, correspondiente al mes de junio y julio 2023, emitidas por el Consulado de Guatemala en Lake Worth, Florida</t>
  </si>
  <si>
    <t>829 TICG, correspondiente al mes de julio 2023, emitidas por el Consulado General de Guatemala en San Francisco, California</t>
  </si>
  <si>
    <t>151 TICG, correspondiente al mes de julio 2023, emitidas por el Consulado General de Guatemala en Seattle, Washington</t>
  </si>
  <si>
    <t>1,305 TICG, correspondiente al mes de julio 2023, emitidas en el Consulado General de Guatemala en Los Ángeles, California.</t>
  </si>
  <si>
    <t>Aporte del 25% de Ingresos Netos en concepto de emisión de pasaporte en el exterior, según Artículo 91, segundo párrafo del Decreto 44-2016, "Código de Migración", correspondiente a ingresos del 01 de enero al 30 de abril de 2023.</t>
  </si>
  <si>
    <t>517 TICG, correspondiente al mes de julio 2023, emitidas por el Consulado General de Guatemala en Oklahoma City, Oklahoma.</t>
  </si>
  <si>
    <t>Ingresos propios por Certificaciones de Nacimiento emitidas en el exterior correspondiente al mes de mayo del año 2023.</t>
  </si>
  <si>
    <t>Se cancela FEL CB6DEABD-1871727238 y 83092ED5-412960133 del
31/07/2023 de agencia y asesoria de viajes
VIAJEMOS502, S.A. por proveer boleto aéreo a favor de a.torres;ruta:phoenix,az,
eua-albuquerque,nm,euagua-
phoenix,az,eua/20-22julio2023 para brindar asistencia cons.a la guat.i.santos.boleto aéreo a favor de
i.santos;ruta:albuquerque,nx,eua-gua/21julio2023 en virtud de que se
encuentra en situación de vulnerabilidad.</t>
  </si>
  <si>
    <t>Agencia y Asesoria de Viajes VIAJEMOS502, S.A.</t>
  </si>
  <si>
    <t>Constitución del Fondo Rotativo Especial de Privativos No. 4 del Ministerio de Relaciones Exteriores.</t>
  </si>
  <si>
    <t>Ingresos propios por pasaportes guatemaltecos emitidos en el exterior, registrados por el Instituto Guatemalteco de Migración, durante el periodo del 01 de mayo al 31 de julio de 2023.</t>
  </si>
  <si>
    <t>Ingresos propios por Certificaciones de Nacimiento emitidas en el exterior correspondiente al mes de junio del año 2023.</t>
  </si>
  <si>
    <t>1,426 TICG, correspondiente al mes de agosto 2023, emitidas por el Consulado General de Guatemala en Chicago, Illinois</t>
  </si>
  <si>
    <t>131 TICG, correspondiente al mes de agosto 2023, emitidas por el Consulado General de Guatemala en Phoenix, Arizona</t>
  </si>
  <si>
    <t>2,018 TICG, correspondiente al mes de agosto 2023, emitidas por el Consulado General de Guatemala en Maryland</t>
  </si>
  <si>
    <t>920 TICG, correspondiente al mes de agosto 2023, emitidas por el Consulado General de Guatemala en Miami, Florida.</t>
  </si>
  <si>
    <t>1,531 TICG, correspondiente al mes de agosto 2023, emitidas por el Consulado General de Guatemala en Atlanta, Georgia</t>
  </si>
  <si>
    <t>580 TICG, correspondiente al mes de agosto 2023, emitidas por el Consulado General de Guatemala en Oklahoma City, Oklahoma.</t>
  </si>
  <si>
    <t>1,893 TICG, correspondiente al mes de agosto 2023, emitidas por el Consulado General de Guatemala en Houston, Texas</t>
  </si>
  <si>
    <t>1,215 TICG, correspondiente al mes de agosto 2023, emitidas por el Consulado General de Guatemala en Raleigh, Carolina del Norte.</t>
  </si>
  <si>
    <t>1,078 TICG, correspondiente al mes de agosto 2023, emitidas por el Consulado General de Guatemala en San Francisco, California</t>
  </si>
  <si>
    <t>347 TICG, correspondiente al mes de agosto 2023, emitidas por el Consulado General de Guatemala en Denver, Colorado</t>
  </si>
  <si>
    <t>1,072 TICG, correspondiente al mes de agosto 2023, emitidas por el Consulado de Guatemala en Dallas, Texas</t>
  </si>
  <si>
    <t>1,073 TICG, correspondiente al mes de agosto 2023, emitidas por el Consulado de Guatemala en Riverhead, Nueva York.</t>
  </si>
  <si>
    <t>1,454 TICG, correspondiente al mes de agosto 2023, emitidas por el Consulado General de Guatemala en Nueva York.</t>
  </si>
  <si>
    <t>992 TICG, correspondiente al mes de agosto 2023, emitidas por el Consulado General de Guatemala en Philadelphia, Pennsylvania.</t>
  </si>
  <si>
    <t>623 TICG, correspondiente al mes de agosto 2023, emitidas por el Consulado General de Guatemala en Providence, Rhode Island.</t>
  </si>
  <si>
    <t>2,389 TICG, correspondiente al mes de agosto 2023, emitidas en el Consulado General de Guatemala en Los Ángeles, California.</t>
  </si>
  <si>
    <t>712 TICG, correspondiente al mes de agosto 2023, emitidas por el Consulado de Guatemala en San Bernardino, California.</t>
  </si>
  <si>
    <t>Saldo de liquidación del tercer fondo rotativo especial de privativos año 2023.</t>
  </si>
  <si>
    <t>Ingresos percibidos durante el mes de agosto por la emisión de 1,509 TICG, emitidas por el Consulado de Guatemala en Lake Worth, Florida.</t>
  </si>
  <si>
    <t>25 TICG, correspondiente al mes de agosto 2023, emitidas por el Consulado de Guatemala en Mcallen, Texas.</t>
  </si>
  <si>
    <t>69 TICG, correspondiente al mes de julio 2023, emitidas por el Consulado General de Guatemala en Seattle, Washington</t>
  </si>
  <si>
    <t>107 TICG, correspondiente del 01 al 11 del mes de agosto 2023, emitidas por el Consulado General de Guatemala en Seattle, Washington</t>
  </si>
  <si>
    <t>Ingresos propios por Certificaciones de Nacimiento emitidas en el exterior correspondiente al mes de julio del año 2023.</t>
  </si>
  <si>
    <t>Traslado de fondos a favor de CONAMIGUA Según Art. 16 del Decreto 46-2007, Ley del Consejo Nacional de Atención al Migrante de Guatemala, monto correspondiente al mes de septiembre 2023, según Memorándum CAJA-727/2023 Guia # 276565 de Fecha 22/09/2023</t>
  </si>
  <si>
    <t>Constitución del Fondo Rotativo Especial de Privativos No. 5 del Ministerio de Relaciones Exteriores.</t>
  </si>
  <si>
    <t>1,853 TICG, correspondiente al mes de septiembre 2023, emitidas por el Consulado General de Guatemala en Houston, Texas</t>
  </si>
  <si>
    <t>935 TICG, correspondiente al mes de septiembre 2023, emitidas por el Consulado de Guatemala en Dallas, Texas</t>
  </si>
  <si>
    <t>1,453 TICG, correspondiente al mes de septiembre 2023, emitidas por el Consulado General de Guatemala en Maryland</t>
  </si>
  <si>
    <t>1,358 TICG, correspondiente al mes de septiembre 2023, emitidas por el Consulado General de Guatemala en Atlanta, Georgia</t>
  </si>
  <si>
    <t>133 TICG, correspondientes al periodo  del 14 al 31 del mes de agosto 2023, emitidas por el Consulado General de Guatemala en Seattle, Washington.</t>
  </si>
  <si>
    <t>1,674 TICG, correspondiente al mes de septiembre 2023, emitidas por el Consulado de Guatemala en Lake Worth, Florida.</t>
  </si>
  <si>
    <t>677 TICG, correspondiente al mes de septiembre 2023, emitidas por el Consulado de Guatemala en San Bernardino, California.</t>
  </si>
  <si>
    <t>1,501 TICG, correspondiente al mes de septiembre 2023, emitidas por el Consulado General de Guatemala en Raleigh, Carolina del Norte.</t>
  </si>
  <si>
    <t>550 TICG, correspondiente al mes de septiembre 2023, emitidas por el Consulado General de Guatemala en Providence, Rhode Island.</t>
  </si>
  <si>
    <t>1,486 TICG, correspondiente al mes de septiembre 2023, emitidas por el Consulado General de Guatemala en Chicago, Illinois</t>
  </si>
  <si>
    <t>244 TICG, correspondiente al mes de septiembre 2023, emitidas por el Consulado General de Guatemala en Seattle, Washington</t>
  </si>
  <si>
    <t>998 TICG, correspondiente a los meses de julio y agosto 2023, emitidas por el Consulado General de Guatemala en Columbus, Ohio.</t>
  </si>
  <si>
    <t>961 TICG, correspondiente al mes de septiembre 2023, emitidas por el Consulado General de Guatemala en Miami, Florida.</t>
  </si>
  <si>
    <t>1,224 TICG, correspondiente al mes de septiembre 2023, emitidas por el Consulado General de Guatemala en Philadelphia, Pennsylvania.</t>
  </si>
  <si>
    <t>1,825 TICG, correspondiente al mes de septiembre 2023, emitidas por el Consulado General de Guatemala en Nueva York.</t>
  </si>
  <si>
    <t>922 TICG, correspondiente al mes de septiembre 2023, emitidas por el Consulado de Guatemala en Riverhead, Nueva York.</t>
  </si>
  <si>
    <t>136 TICG, correspondiente al mes de septiembre 2023, emitidas por el Consulado General de Guatemala en Denver, Colorado</t>
  </si>
  <si>
    <t>487 TICG, correspondiente al mes de septiembre 2023, emitidas por el Consulado General de Guatemala en Oklahoma City, Oklahoma.</t>
  </si>
  <si>
    <t>211 TICG, correspondiente al mes de septiembre 2023, emitidas por el Consulado General de Guatemala en Phoenix, Arizona</t>
  </si>
  <si>
    <t>2,212 TICG, correspondiente al mes de septiembre 2023, emitidas en el Consulado General de Guatemala en Los Ángeles, California.</t>
  </si>
  <si>
    <t>Traslado de fondos a favor de CONAMIGUA según Art. 16 del Decreto 46-2007, Ley del Consejo Nacional de Atención al Migrante de Guatemala, monto correspondiente al mes de octubre 2023, según Memorándum
CAJA-778/2023 Guia # 279358
de fecha 18/10/2023</t>
  </si>
  <si>
    <t>24 TICG, correspondiente al mes de septiembre 2023, emitidas por el Consulado de Guatemala en Mcallen, Texas.</t>
  </si>
  <si>
    <t>999 TICG, correspondiente al mes de septiembre 2023, emitidas por el Consulado General de Guatemala en San Francisco, California</t>
  </si>
  <si>
    <t>459 TICG, correspondiente al mes de junio 2023, emitidas por el Consulado General de Guatemala en Columbus, Ohio.</t>
  </si>
  <si>
    <t>826 TICG, correspondiente al mes de septiembre 2023, emitidas por el Consulado General de Guatemala en Columbus, Ohio.</t>
  </si>
  <si>
    <t>Se cancela FEL 01d73312-2179285735 del 18/10/2023 de Agencia y Asesoría de Viajes VIAJEMOS502, S.A. por
proveer boleto aéreo a favor de Gonzala
Rodríguez Virula; ruta: ciudad de Memphis, Tennessee, EUA-GUA/28 de
septiembre de 2023 en virtud que se encuentra en situación de vulnerabilidad y
retornará a territorio guatemalteco.</t>
  </si>
  <si>
    <t>Ingresos propios por pasaportes guatemaltecos emitidos en el exterior, registrados por el Instituto Guatemalteco de Migración, durante el periodo del 01 de agosto al 30 de septiembre de 2023.</t>
  </si>
  <si>
    <t>Aporte del 25% de Ingresos Netos en concepto de emisión de pasaporte en el exterior, según Artículo 91, segundo párrafo del Decreto 44-2016, "Código de Migración", correspondiente a ingresos del 01 de mayo al 30 de septiembre de 2023.</t>
  </si>
  <si>
    <t>Traslado de fondos a favor de CONAMIGUA según Art. 16 del Decreto 46-2007, Ley del Consejo Nacional de Atención al Migrante de Guatemala, monto correspondiente al mes de noviembre 2023, según Memorándum
CAJA-842/2023 Guia # 282839
de fecha 15/11/2023</t>
  </si>
  <si>
    <t>22 TICG, correspondiente a los meses de agosto a octubre 2023 por el Consulado de Guatemala en Tucson, Arizona</t>
  </si>
  <si>
    <t>302 TICG, correspondiente al mes de octubre 2023, emitidas por el Consulado General de Guatemala en Seattle, Washington</t>
  </si>
  <si>
    <t>1,153 TICG, correspondiente al mes de octubre 2023, emitidas por el Consulado de Guatemala en Dallas, Texas</t>
  </si>
  <si>
    <t>2,033 TICG, correspondiente al mes de octubre 2023, emitidas por el Consulado General de Guatemala en Maryland</t>
  </si>
  <si>
    <t>1,590 TICG, correspondiente al mes de octubre 2023, emitidas por el Consulado General de Guatemala en Atlanta, Georgia</t>
  </si>
  <si>
    <t>1,023 TICG, correspondiente al mes de octubre 2023, emitidas por el Consulado General de Guatemala en San Francisco, California</t>
  </si>
  <si>
    <t>364 TICG, correspondiente al mes de octubre 2023, emitidas por el Consulado General de Guatemala en Phoenix, Arizona</t>
  </si>
  <si>
    <t>2,025 TICG, correspondiente al mes de octubre 2023, emitidas por el Consulado de Guatemala en Lake Worth, Florida.</t>
  </si>
  <si>
    <t>686 TICG, correspondiente al mes de octubre 2023, emitidas por el Consulado General de Guatemala en Oklahoma City, Oklahoma.</t>
  </si>
  <si>
    <t>1,096 TICG, correspondiente al mes de octubre 2023, emitidas por el Consulado General de Guatemala en Miami, Florida.</t>
  </si>
  <si>
    <t>1,722 TICG, correspondiente al mes de octubre 2023, emitidas por el Consulado General de Guatemala en Raleigh, Carolina del Norte.</t>
  </si>
  <si>
    <t>797 TICG, correspondiente al mes de octubre 2023, emitidas por el Consulado General de Guatemala en Providence, Rhode Island.</t>
  </si>
  <si>
    <t>548 TICG, correspondiente al mes de octubre 2023, emitidas por el Consulado General de Guatemala en Denver, Colorado</t>
  </si>
  <si>
    <t>2,249 TICG, correspondiente al mes de octubre 2023, emitidas por el Consulado General de Guatemala en Houston, Texas</t>
  </si>
  <si>
    <t>1,903 TICG, correspondiente al mes de octubre 2023, emitidas por el Consulado General de Guatemala en Philadelphia, Pennsylvania.</t>
  </si>
  <si>
    <t>1,421 TICG, correspondiente al mes de octubre 2023, emitidas por el Consulado de Guatemala en Riverhead, Nueva York.</t>
  </si>
  <si>
    <t>2,165 TICG, correspondiente al mes de octubre 2023, emitidas por el Consulado General de Guatemala en Nueva York.</t>
  </si>
  <si>
    <t>2,444 TICG, correspondiente al mes de octubre 2023, emitidas en el Consulado General de Guatemala en Los Ángeles, California.</t>
  </si>
  <si>
    <t>795 TICG, correspondiente al mes de octubre 2023, emitidas por el Consulado de Guatemala en San Bernardino, California.</t>
  </si>
  <si>
    <t>Ingresos propios por Certificaciones de Nacimiento emitidas en el exterior correspondiente a los meses de agosto y septiembre del año 2023.</t>
  </si>
  <si>
    <t>1,278 TICG, correspondiente al mes de octubre 2023, emitidas por el Consulado General de Guatemala en Columbus, Ohio.</t>
  </si>
  <si>
    <t>Saldo de liquidación del cuarto fondo rotativo especial de privativos año 2023.</t>
  </si>
  <si>
    <t>Se cancela FEL 4C17F238-723535832 del 06/11/2023 de Agencia y Asesoría de Viajes VIAJEMOS502, S.A. por
proveer boleto aéreo a favor de Anaeli Torres; ruta: Phoenix, Arizona, EUA-GUA-PHOENIX, ARIZONA, EUA/3-5 NOV2023 designada para brindar acompañamiento consular durante el retorno de las connacionales menores de edad Glenda Latin y Fernanda Recinos quienes se encuentran en situación de vulnerabilidad.</t>
  </si>
  <si>
    <t>Constitución del Fondo Rotativo Especial de Privativos No. 6 del Ministerio de Relaciones Exteriores.</t>
  </si>
  <si>
    <t>Traslado de fondos a favor de CONAMIGUA según Art. 16 del Decreto 46-2007, Ley del Consejo Nacional de Atención al Migrante de Guatemala, monto correspondiente al mes de diciembre 2023, según Memorándum
CAJA-893/2023 Guia # 285855
de fecha 07/12/2023</t>
  </si>
  <si>
    <t>636 TICG, correspondiente al mes de noviembre 2023, emitidas por el Consulado de Guatemala en San Bernardino, California.</t>
  </si>
  <si>
    <t>623 TICG, correspondiente al mes de noviembre 2023, emitidas por el Consulado General de Guatemala en Oklahoma City, Oklahoma.</t>
  </si>
  <si>
    <t>1,424 TICG, correspondiente al mes de noviembre 2023, emitidas por el Consulado General de Guatemala en Atlanta, Georgia</t>
  </si>
  <si>
    <t>923 TICG, correspondiente al mes de noviembre 2023, emitidas por el Consulado de Guatemala en Dallas, Texas</t>
  </si>
  <si>
    <t>690 TICG, correspondiente al mes de noviembre 2023, emitidas por el Consulado General de Guatemala en Denver, Colorado</t>
  </si>
  <si>
    <t>764 TICG, correspondiente al mes de noviembre 2023, emitidas por el Consulado General de Guatemala en Providence, Rhode Island.</t>
  </si>
  <si>
    <t>1,104 TICG, correspondiente al mes de noviembre 2023, emitidas por el Consulado General de Guatemala en Miami, Florida.</t>
  </si>
  <si>
    <t>1,765 TICG, correspondiente al mes de noviembre 2023, emitidas por el Consulado de Guatemala en Lake Worth, Florida.</t>
  </si>
  <si>
    <t>2,116 TICG, correspondiente al mes de noviembre 2023, emitidas en el Consulado General de Guatemala en Los Ángeles, California.</t>
  </si>
  <si>
    <t>390 TICG, correspondiente al mes de noviembre 2023, emitidas por el Consulado General de Guatemala en Seattle, Washington</t>
  </si>
  <si>
    <t>31 TICG, correspondiente al mes de octubre y noviembre 2023, emitidas por el Consulado de Guatemala en Mcallen, Texas.</t>
  </si>
  <si>
    <t>2,086 TICG, correspondiente al mes de noviembre 2023, emitidas por el Consulado General de Guatemala en Maryland</t>
  </si>
  <si>
    <t>2,219 TICG, correspondiente al mes de noviembre 2023, emitidas por el Consulado General de Guatemala en Nueva York.</t>
  </si>
  <si>
    <t>265 TICG, correspondiente al mes de noviembre 2023, emitidas por el Consulado General de Guatemala en Phoenix, Arizona</t>
  </si>
  <si>
    <t>1,722 TICG, correspondiente al mes de noviembre 2023, emitidas por el Consulado General de Guatemala en Houston, Texas</t>
  </si>
  <si>
    <t>1,735 TICG, correspondiente al mes de noviembre 2023, emitidas por el Consulado General de Guatemala en Philadelphia, Pennsylvania.</t>
  </si>
  <si>
    <t>1,690 TICG, correspondiente al mes de noviembre 2023, emitidas por el Consulado de Guatemala en Riverhead, Nueva York.</t>
  </si>
  <si>
    <t>879 TICG, correspondiente al mes de noviembre 2023, emitidas por el Consulado General de Guatemala en San Francisco, California</t>
  </si>
  <si>
    <t>1,363 TICG, correspondiente al mes de noviembre 2023, emitidas por el Consulado General de Guatemala en Raleigh, Carolina del Norte.</t>
  </si>
  <si>
    <t>3,110 TICG, correspondiente al mes de octubre y noviembre 2023, emitidas por el Consulado General de Guatemala en Chicago, Illinois</t>
  </si>
  <si>
    <t>Ingresos propios por pasaportes guatemaltecos emitidos en el exterior, registrados por el Instituto Guatemalteco de Migración, durante el periodo del 01 de octubre al 30 de noviembre de 2023.</t>
  </si>
  <si>
    <t>Ingresos propios por Certificaciones de Nacimiento emitidas en el exterior correspondiente a los meses de septiembre y octubre del año 2023.</t>
  </si>
  <si>
    <t>Saldo de liquidación del quinto fondo rotativo especial de privativos año 2023.</t>
  </si>
  <si>
    <t>Saldo de liquidación del sexto fondo rotativo especial de privativos año 2023.</t>
  </si>
  <si>
    <t>Se cancela FEL CD72C2BD-1639009316 del 01/12/2023 de Infinite Travel, S.A. por
proveer boleto aéreo a favor de Elida Choc; ruta: Philadelphia, Pennsylvania, EUA-GUA-PHILADELPHIA, PENNSYLVANIA, EUA/1-2 DICIEMBRE 2023 designada para brindar acompañamiento consular durante el retorno de la connacional Benita Coxaj Godoy, quien se encuentra en situación de vulnerabilidad.</t>
  </si>
  <si>
    <t>SALDO FINAL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</si>
</sst>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Baskerville Old Face"/>
      <family val="1"/>
    </font>
    <font>
      <b/>
      <sz val="14"/>
      <name val="Baskerville Old Face"/>
      <family val="1"/>
    </font>
    <font>
      <sz val="11"/>
      <name val="Baskerville Old Face"/>
      <family val="1"/>
    </font>
    <font>
      <b/>
      <sz val="11"/>
      <name val="Baskerville Old Face"/>
      <family val="1"/>
    </font>
    <font>
      <b/>
      <sz val="16"/>
      <name val="Baskerville Old Face"/>
      <family val="1"/>
    </font>
    <font>
      <sz val="16"/>
      <name val="Baskerville Old Face"/>
      <family val="1"/>
    </font>
    <font>
      <b/>
      <sz val="12"/>
      <name val="Baskerville Old Face"/>
      <family val="1"/>
    </font>
    <font>
      <sz val="14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top"/>
    </xf>
    <xf numFmtId="9" fontId="3" fillId="2" borderId="2" xfId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center" vertical="center" wrapText="1"/>
    </xf>
    <xf numFmtId="164" fontId="6" fillId="0" borderId="2" xfId="2" applyFont="1" applyFill="1" applyBorder="1" applyAlignment="1">
      <alignment horizontal="right" vertic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64" fontId="8" fillId="0" borderId="2" xfId="2" applyFont="1" applyFill="1" applyBorder="1" applyAlignment="1">
      <alignment horizontal="right" vertical="center" wrapText="1"/>
    </xf>
    <xf numFmtId="14" fontId="7" fillId="0" borderId="2" xfId="0" applyNumberFormat="1" applyFont="1" applyBorder="1" applyAlignment="1">
      <alignment horizontal="center" vertical="center"/>
    </xf>
    <xf numFmtId="4" fontId="7" fillId="0" borderId="2" xfId="2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9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3" fontId="0" fillId="0" borderId="0" xfId="0" applyNumberFormat="1"/>
  </cellXfs>
  <cellStyles count="3">
    <cellStyle name="Millares 3" xfId="2" xr:uid="{01B4D066-23FD-4143-AE4C-CD6909C4B302}"/>
    <cellStyle name="Normal" xfId="0" builtinId="0"/>
    <cellStyle name="Porcentaje 2" xfId="1" xr:uid="{8705A154-D49E-4CEC-AF78-5E1020CC4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90F2-E857-4196-8CD4-E9E181587E83}">
  <sheetPr>
    <pageSetUpPr fitToPage="1"/>
  </sheetPr>
  <dimension ref="B1:L304"/>
  <sheetViews>
    <sheetView tabSelected="1" view="pageBreakPreview" zoomScaleNormal="91" zoomScaleSheetLayoutView="100" zoomScalePageLayoutView="40" workbookViewId="0">
      <selection activeCell="F314" sqref="F314"/>
    </sheetView>
  </sheetViews>
  <sheetFormatPr baseColWidth="10" defaultRowHeight="15" x14ac:dyDescent="0.25"/>
  <cols>
    <col min="1" max="1" width="8.140625" customWidth="1"/>
    <col min="2" max="2" width="14.42578125" bestFit="1" customWidth="1"/>
    <col min="3" max="3" width="11.7109375" customWidth="1"/>
    <col min="4" max="4" width="40.42578125" customWidth="1"/>
    <col min="5" max="5" width="17" customWidth="1"/>
    <col min="6" max="6" width="14.28515625" customWidth="1"/>
    <col min="7" max="7" width="15.28515625" customWidth="1"/>
    <col min="8" max="8" width="14.28515625" customWidth="1"/>
    <col min="9" max="10" width="20.7109375" customWidth="1"/>
    <col min="11" max="11" width="21.5703125" bestFit="1" customWidth="1"/>
    <col min="12" max="12" width="19.7109375" customWidth="1"/>
  </cols>
  <sheetData>
    <row r="1" spans="2:11" ht="36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93.75" x14ac:dyDescent="0.25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2" t="s">
        <v>7</v>
      </c>
      <c r="I2" s="4" t="s">
        <v>8</v>
      </c>
      <c r="J2" s="4" t="s">
        <v>9</v>
      </c>
      <c r="K2" s="4" t="s">
        <v>10</v>
      </c>
    </row>
    <row r="3" spans="2:11" ht="37.5" x14ac:dyDescent="0.25">
      <c r="B3" s="5"/>
      <c r="C3" s="6"/>
      <c r="D3" s="7" t="s">
        <v>11</v>
      </c>
      <c r="E3" s="8"/>
      <c r="F3" s="9"/>
      <c r="G3" s="10"/>
      <c r="H3" s="11"/>
      <c r="I3" s="12"/>
      <c r="J3" s="12"/>
      <c r="K3" s="13">
        <v>41386580.759999998</v>
      </c>
    </row>
    <row r="4" spans="2:11" ht="81" x14ac:dyDescent="0.25">
      <c r="B4" s="14">
        <v>44944</v>
      </c>
      <c r="C4" s="15">
        <v>87107</v>
      </c>
      <c r="D4" s="16" t="s">
        <v>12</v>
      </c>
      <c r="E4" s="17" t="s">
        <v>13</v>
      </c>
      <c r="F4" s="17" t="s">
        <v>13</v>
      </c>
      <c r="G4" s="17" t="s">
        <v>13</v>
      </c>
      <c r="H4" s="17" t="s">
        <v>13</v>
      </c>
      <c r="I4" s="18">
        <v>0</v>
      </c>
      <c r="J4" s="18">
        <v>5000000</v>
      </c>
      <c r="K4" s="19">
        <f>K3+I4-J4</f>
        <v>36386580.759999998</v>
      </c>
    </row>
    <row r="5" spans="2:11" ht="101.25" x14ac:dyDescent="0.25">
      <c r="B5" s="20">
        <v>44945</v>
      </c>
      <c r="C5" s="15">
        <v>1</v>
      </c>
      <c r="D5" s="16" t="s">
        <v>14</v>
      </c>
      <c r="E5" s="17" t="s">
        <v>15</v>
      </c>
      <c r="F5" s="17">
        <v>458</v>
      </c>
      <c r="G5" s="17">
        <v>6791.65</v>
      </c>
      <c r="H5" s="17">
        <v>7.8477300000000003</v>
      </c>
      <c r="I5" s="18">
        <f>ROUND(G5*H5,2)</f>
        <v>53299.040000000001</v>
      </c>
      <c r="J5" s="21">
        <v>0</v>
      </c>
      <c r="K5" s="19">
        <f t="shared" ref="K5:K13" si="0">K4+I5-J5</f>
        <v>36439879.799999997</v>
      </c>
    </row>
    <row r="6" spans="2:11" ht="101.25" x14ac:dyDescent="0.25">
      <c r="B6" s="20">
        <v>44945</v>
      </c>
      <c r="C6" s="15">
        <v>2</v>
      </c>
      <c r="D6" s="16" t="s">
        <v>16</v>
      </c>
      <c r="E6" s="17" t="s">
        <v>17</v>
      </c>
      <c r="F6" s="22">
        <v>867</v>
      </c>
      <c r="G6" s="23">
        <v>13005</v>
      </c>
      <c r="H6" s="24">
        <v>7.8477300000000003</v>
      </c>
      <c r="I6" s="18">
        <f t="shared" ref="I6:I22" si="1">ROUND(G6*H6,2)</f>
        <v>102059.73</v>
      </c>
      <c r="J6" s="21">
        <v>0</v>
      </c>
      <c r="K6" s="19">
        <f t="shared" si="0"/>
        <v>36541939.529999994</v>
      </c>
    </row>
    <row r="7" spans="2:11" ht="81" x14ac:dyDescent="0.25">
      <c r="B7" s="20">
        <v>44945</v>
      </c>
      <c r="C7" s="15">
        <v>3</v>
      </c>
      <c r="D7" s="16" t="s">
        <v>18</v>
      </c>
      <c r="E7" s="17" t="s">
        <v>19</v>
      </c>
      <c r="F7" s="22">
        <v>1550</v>
      </c>
      <c r="G7" s="23">
        <v>22695.42</v>
      </c>
      <c r="H7" s="24">
        <v>7.8490599999999997</v>
      </c>
      <c r="I7" s="18">
        <f t="shared" si="1"/>
        <v>178137.71</v>
      </c>
      <c r="J7" s="21">
        <v>0</v>
      </c>
      <c r="K7" s="19">
        <f t="shared" si="0"/>
        <v>36720077.239999995</v>
      </c>
    </row>
    <row r="8" spans="2:11" ht="81" x14ac:dyDescent="0.25">
      <c r="B8" s="20">
        <v>44945</v>
      </c>
      <c r="C8" s="15">
        <v>4</v>
      </c>
      <c r="D8" s="16" t="s">
        <v>20</v>
      </c>
      <c r="E8" s="17" t="s">
        <v>21</v>
      </c>
      <c r="F8" s="22">
        <v>1277</v>
      </c>
      <c r="G8" s="23">
        <v>18505.900000000001</v>
      </c>
      <c r="H8" s="17">
        <v>7.8490599999999997</v>
      </c>
      <c r="I8" s="18">
        <f t="shared" si="1"/>
        <v>145253.92000000001</v>
      </c>
      <c r="J8" s="21">
        <v>0</v>
      </c>
      <c r="K8" s="19">
        <f t="shared" si="0"/>
        <v>36865331.159999996</v>
      </c>
    </row>
    <row r="9" spans="2:11" ht="81" x14ac:dyDescent="0.25">
      <c r="B9" s="20">
        <v>44945</v>
      </c>
      <c r="C9" s="15">
        <v>5</v>
      </c>
      <c r="D9" s="16" t="s">
        <v>22</v>
      </c>
      <c r="E9" s="17" t="s">
        <v>23</v>
      </c>
      <c r="F9" s="22">
        <v>1203</v>
      </c>
      <c r="G9" s="23">
        <v>17328.39</v>
      </c>
      <c r="H9" s="17">
        <v>7.8490599999999997</v>
      </c>
      <c r="I9" s="18">
        <f t="shared" si="1"/>
        <v>136011.57</v>
      </c>
      <c r="J9" s="21">
        <v>0</v>
      </c>
      <c r="K9" s="19">
        <f t="shared" si="0"/>
        <v>37001342.729999997</v>
      </c>
    </row>
    <row r="10" spans="2:11" ht="81" x14ac:dyDescent="0.25">
      <c r="B10" s="20">
        <v>44945</v>
      </c>
      <c r="C10" s="15">
        <v>6</v>
      </c>
      <c r="D10" s="16" t="s">
        <v>24</v>
      </c>
      <c r="E10" s="17" t="s">
        <v>25</v>
      </c>
      <c r="F10" s="22">
        <v>1732</v>
      </c>
      <c r="G10" s="23">
        <v>25089.68</v>
      </c>
      <c r="H10" s="24">
        <v>7.8522100000000004</v>
      </c>
      <c r="I10" s="18">
        <f t="shared" si="1"/>
        <v>197009.44</v>
      </c>
      <c r="J10" s="21">
        <v>0</v>
      </c>
      <c r="K10" s="19">
        <f t="shared" si="0"/>
        <v>37198352.169999994</v>
      </c>
    </row>
    <row r="11" spans="2:11" ht="81" x14ac:dyDescent="0.25">
      <c r="B11" s="20">
        <v>44945</v>
      </c>
      <c r="C11" s="15">
        <v>7</v>
      </c>
      <c r="D11" s="16" t="s">
        <v>26</v>
      </c>
      <c r="E11" s="17" t="s">
        <v>27</v>
      </c>
      <c r="F11" s="22">
        <v>942</v>
      </c>
      <c r="G11" s="23">
        <v>14130</v>
      </c>
      <c r="H11" s="24">
        <v>7.8522100000000004</v>
      </c>
      <c r="I11" s="18">
        <f t="shared" si="1"/>
        <v>110951.73</v>
      </c>
      <c r="J11" s="21">
        <v>0</v>
      </c>
      <c r="K11" s="19">
        <f t="shared" si="0"/>
        <v>37309303.899999991</v>
      </c>
    </row>
    <row r="12" spans="2:11" ht="81" x14ac:dyDescent="0.25">
      <c r="B12" s="20">
        <v>44945</v>
      </c>
      <c r="C12" s="15">
        <v>8</v>
      </c>
      <c r="D12" s="16" t="s">
        <v>28</v>
      </c>
      <c r="E12" s="17" t="s">
        <v>29</v>
      </c>
      <c r="F12" s="22">
        <v>423</v>
      </c>
      <c r="G12" s="23">
        <v>5888.98</v>
      </c>
      <c r="H12" s="24">
        <v>7.8522100000000004</v>
      </c>
      <c r="I12" s="18">
        <f t="shared" si="1"/>
        <v>46241.51</v>
      </c>
      <c r="J12" s="21">
        <v>0</v>
      </c>
      <c r="K12" s="19">
        <f t="shared" si="0"/>
        <v>37355545.409999989</v>
      </c>
    </row>
    <row r="13" spans="2:11" ht="81" x14ac:dyDescent="0.25">
      <c r="B13" s="20">
        <v>44945</v>
      </c>
      <c r="C13" s="15">
        <v>9</v>
      </c>
      <c r="D13" s="16" t="s">
        <v>30</v>
      </c>
      <c r="E13" s="17" t="s">
        <v>31</v>
      </c>
      <c r="F13" s="22">
        <v>1530</v>
      </c>
      <c r="G13" s="23">
        <v>22950</v>
      </c>
      <c r="H13" s="24">
        <v>7.8522100000000004</v>
      </c>
      <c r="I13" s="18">
        <f t="shared" si="1"/>
        <v>180208.22</v>
      </c>
      <c r="J13" s="21">
        <v>0</v>
      </c>
      <c r="K13" s="19">
        <f t="shared" si="0"/>
        <v>37535753.629999988</v>
      </c>
    </row>
    <row r="14" spans="2:11" ht="101.25" x14ac:dyDescent="0.25">
      <c r="B14" s="20">
        <v>44945</v>
      </c>
      <c r="C14" s="15">
        <v>10</v>
      </c>
      <c r="D14" s="16" t="s">
        <v>32</v>
      </c>
      <c r="E14" s="17" t="s">
        <v>33</v>
      </c>
      <c r="F14" s="22">
        <v>2096</v>
      </c>
      <c r="G14" s="23">
        <v>30051.11</v>
      </c>
      <c r="H14" s="24">
        <v>7.84856</v>
      </c>
      <c r="I14" s="18">
        <f t="shared" si="1"/>
        <v>235857.94</v>
      </c>
      <c r="J14" s="21">
        <v>0</v>
      </c>
      <c r="K14" s="19">
        <f>K13+I14-J14</f>
        <v>37771611.569999985</v>
      </c>
    </row>
    <row r="15" spans="2:11" ht="101.25" x14ac:dyDescent="0.25">
      <c r="B15" s="20">
        <v>44945</v>
      </c>
      <c r="C15" s="15">
        <v>11</v>
      </c>
      <c r="D15" s="16" t="s">
        <v>34</v>
      </c>
      <c r="E15" s="17" t="s">
        <v>35</v>
      </c>
      <c r="F15" s="22">
        <v>999</v>
      </c>
      <c r="G15" s="23">
        <v>14779.05</v>
      </c>
      <c r="H15" s="24">
        <v>7.84856</v>
      </c>
      <c r="I15" s="18">
        <f t="shared" si="1"/>
        <v>115994.26</v>
      </c>
      <c r="J15" s="21">
        <v>0</v>
      </c>
      <c r="K15" s="19">
        <f>K14+I15-J15</f>
        <v>37887605.829999983</v>
      </c>
    </row>
    <row r="16" spans="2:11" ht="101.25" x14ac:dyDescent="0.25">
      <c r="B16" s="20">
        <v>44945</v>
      </c>
      <c r="C16" s="15">
        <v>12</v>
      </c>
      <c r="D16" s="16" t="s">
        <v>36</v>
      </c>
      <c r="E16" s="17" t="s">
        <v>37</v>
      </c>
      <c r="F16" s="25">
        <v>359</v>
      </c>
      <c r="G16" s="23">
        <v>5385</v>
      </c>
      <c r="H16" s="17">
        <v>7.8462800000000001</v>
      </c>
      <c r="I16" s="18">
        <f t="shared" si="1"/>
        <v>42252.22</v>
      </c>
      <c r="J16" s="21">
        <v>0</v>
      </c>
      <c r="K16" s="19">
        <f t="shared" ref="K16:K34" si="2">K15+I16-J16</f>
        <v>37929858.049999982</v>
      </c>
    </row>
    <row r="17" spans="2:12" ht="101.25" x14ac:dyDescent="0.25">
      <c r="B17" s="20">
        <v>44945</v>
      </c>
      <c r="C17" s="15">
        <v>13</v>
      </c>
      <c r="D17" s="16" t="s">
        <v>38</v>
      </c>
      <c r="E17" s="17" t="s">
        <v>39</v>
      </c>
      <c r="F17" s="25">
        <v>756</v>
      </c>
      <c r="G17" s="23">
        <v>11340</v>
      </c>
      <c r="H17" s="17">
        <v>7.8462800000000001</v>
      </c>
      <c r="I17" s="18">
        <f t="shared" si="1"/>
        <v>88976.82</v>
      </c>
      <c r="J17" s="21">
        <v>0</v>
      </c>
      <c r="K17" s="19">
        <f t="shared" si="2"/>
        <v>38018834.869999982</v>
      </c>
    </row>
    <row r="18" spans="2:12" ht="81" x14ac:dyDescent="0.25">
      <c r="B18" s="20">
        <v>44945</v>
      </c>
      <c r="C18" s="15">
        <v>14</v>
      </c>
      <c r="D18" s="16" t="s">
        <v>40</v>
      </c>
      <c r="E18" s="17" t="s">
        <v>41</v>
      </c>
      <c r="F18" s="25">
        <v>1782</v>
      </c>
      <c r="G18" s="23">
        <v>25873.66</v>
      </c>
      <c r="H18" s="17">
        <v>7.8462800000000001</v>
      </c>
      <c r="I18" s="18">
        <f t="shared" si="1"/>
        <v>203011.98</v>
      </c>
      <c r="J18" s="21">
        <v>0</v>
      </c>
      <c r="K18" s="19">
        <f t="shared" si="2"/>
        <v>38221846.849999979</v>
      </c>
    </row>
    <row r="19" spans="2:12" ht="101.25" x14ac:dyDescent="0.25">
      <c r="B19" s="20">
        <v>44945</v>
      </c>
      <c r="C19" s="15">
        <v>15</v>
      </c>
      <c r="D19" s="16" t="s">
        <v>42</v>
      </c>
      <c r="E19" s="17" t="s">
        <v>43</v>
      </c>
      <c r="F19" s="22">
        <v>1426</v>
      </c>
      <c r="G19" s="23">
        <v>21365</v>
      </c>
      <c r="H19" s="17">
        <v>7.8522100000000004</v>
      </c>
      <c r="I19" s="18">
        <f t="shared" si="1"/>
        <v>167762.47</v>
      </c>
      <c r="J19" s="21">
        <v>0</v>
      </c>
      <c r="K19" s="19">
        <f t="shared" si="2"/>
        <v>38389609.319999978</v>
      </c>
    </row>
    <row r="20" spans="2:12" ht="101.25" x14ac:dyDescent="0.25">
      <c r="B20" s="20">
        <v>44945</v>
      </c>
      <c r="C20" s="15">
        <v>16</v>
      </c>
      <c r="D20" s="16" t="s">
        <v>44</v>
      </c>
      <c r="E20" s="17" t="s">
        <v>45</v>
      </c>
      <c r="F20" s="22">
        <v>599</v>
      </c>
      <c r="G20" s="23">
        <v>8985</v>
      </c>
      <c r="H20" s="17">
        <v>7.8490599999999997</v>
      </c>
      <c r="I20" s="18">
        <f t="shared" si="1"/>
        <v>70523.8</v>
      </c>
      <c r="J20" s="21">
        <v>0</v>
      </c>
      <c r="K20" s="19">
        <f t="shared" si="2"/>
        <v>38460133.119999975</v>
      </c>
    </row>
    <row r="21" spans="2:12" ht="101.25" x14ac:dyDescent="0.25">
      <c r="B21" s="20">
        <v>44956</v>
      </c>
      <c r="C21" s="15">
        <v>17</v>
      </c>
      <c r="D21" s="16" t="s">
        <v>46</v>
      </c>
      <c r="E21" s="17" t="s">
        <v>47</v>
      </c>
      <c r="F21" s="25">
        <v>1679</v>
      </c>
      <c r="G21" s="23">
        <v>25185</v>
      </c>
      <c r="H21" s="17">
        <v>7.8439500000000004</v>
      </c>
      <c r="I21" s="18">
        <f t="shared" si="1"/>
        <v>197549.88</v>
      </c>
      <c r="J21" s="21">
        <v>0</v>
      </c>
      <c r="K21" s="19">
        <f t="shared" si="2"/>
        <v>38657682.999999978</v>
      </c>
    </row>
    <row r="22" spans="2:12" ht="81" x14ac:dyDescent="0.25">
      <c r="B22" s="20">
        <v>44956</v>
      </c>
      <c r="C22" s="15">
        <v>18</v>
      </c>
      <c r="D22" s="16" t="s">
        <v>48</v>
      </c>
      <c r="E22" s="17" t="s">
        <v>49</v>
      </c>
      <c r="F22" s="25">
        <v>2826</v>
      </c>
      <c r="G22" s="23">
        <v>40307.910000000003</v>
      </c>
      <c r="H22" s="17">
        <v>7.8439500000000004</v>
      </c>
      <c r="I22" s="18">
        <f t="shared" si="1"/>
        <v>316173.23</v>
      </c>
      <c r="J22" s="21">
        <v>0</v>
      </c>
      <c r="K22" s="19">
        <f t="shared" si="2"/>
        <v>38973856.229999974</v>
      </c>
      <c r="L22" s="26">
        <f>SUBTOTAL(9,I5:I22)</f>
        <v>2587275.4699999997</v>
      </c>
    </row>
    <row r="23" spans="2:12" ht="101.25" x14ac:dyDescent="0.25">
      <c r="B23" s="20">
        <v>44956</v>
      </c>
      <c r="C23" s="15">
        <v>19</v>
      </c>
      <c r="D23" s="16" t="s">
        <v>50</v>
      </c>
      <c r="E23" s="17" t="s">
        <v>51</v>
      </c>
      <c r="F23" s="17" t="s">
        <v>13</v>
      </c>
      <c r="G23" s="17" t="s">
        <v>13</v>
      </c>
      <c r="H23" s="17" t="s">
        <v>13</v>
      </c>
      <c r="I23" s="18">
        <v>95547.09</v>
      </c>
      <c r="J23" s="21">
        <v>0</v>
      </c>
      <c r="K23" s="19">
        <f t="shared" si="2"/>
        <v>39069403.319999978</v>
      </c>
      <c r="L23" s="26"/>
    </row>
    <row r="24" spans="2:12" ht="81" x14ac:dyDescent="0.25">
      <c r="B24" s="20">
        <v>44959</v>
      </c>
      <c r="C24" s="15">
        <v>86523</v>
      </c>
      <c r="D24" s="16" t="s">
        <v>52</v>
      </c>
      <c r="E24" s="17" t="s">
        <v>13</v>
      </c>
      <c r="F24" s="17" t="s">
        <v>13</v>
      </c>
      <c r="G24" s="17" t="s">
        <v>13</v>
      </c>
      <c r="H24" s="17" t="s">
        <v>13</v>
      </c>
      <c r="I24" s="18">
        <v>0</v>
      </c>
      <c r="J24" s="21">
        <v>36300000</v>
      </c>
      <c r="K24" s="19">
        <f t="shared" si="2"/>
        <v>2769403.3199999779</v>
      </c>
      <c r="L24" s="26"/>
    </row>
    <row r="25" spans="2:12" ht="101.25" x14ac:dyDescent="0.25">
      <c r="B25" s="20">
        <v>44972</v>
      </c>
      <c r="C25" s="15">
        <v>20</v>
      </c>
      <c r="D25" s="16" t="s">
        <v>53</v>
      </c>
      <c r="E25" s="17" t="s">
        <v>43</v>
      </c>
      <c r="F25" s="17">
        <v>1463</v>
      </c>
      <c r="G25" s="17">
        <v>21920</v>
      </c>
      <c r="H25" s="17">
        <v>7.8495699999999999</v>
      </c>
      <c r="I25" s="18">
        <v>172062.57</v>
      </c>
      <c r="J25" s="21">
        <v>0</v>
      </c>
      <c r="K25" s="19">
        <f t="shared" si="2"/>
        <v>2941465.8899999778</v>
      </c>
      <c r="L25" s="26"/>
    </row>
    <row r="26" spans="2:12" ht="101.25" x14ac:dyDescent="0.25">
      <c r="B26" s="20">
        <v>44972</v>
      </c>
      <c r="C26" s="15">
        <v>21</v>
      </c>
      <c r="D26" s="16" t="s">
        <v>54</v>
      </c>
      <c r="E26" s="17" t="s">
        <v>35</v>
      </c>
      <c r="F26" s="17">
        <v>682</v>
      </c>
      <c r="G26" s="17">
        <v>10060.32</v>
      </c>
      <c r="H26" s="17">
        <v>7.8466699999999996</v>
      </c>
      <c r="I26" s="18">
        <v>78940.009999999995</v>
      </c>
      <c r="J26" s="21">
        <v>0</v>
      </c>
      <c r="K26" s="19">
        <f t="shared" si="2"/>
        <v>3020405.8999999776</v>
      </c>
      <c r="L26" s="26"/>
    </row>
    <row r="27" spans="2:12" ht="101.25" x14ac:dyDescent="0.25">
      <c r="B27" s="20">
        <v>44972</v>
      </c>
      <c r="C27" s="15">
        <v>22</v>
      </c>
      <c r="D27" s="16" t="s">
        <v>55</v>
      </c>
      <c r="E27" s="17" t="s">
        <v>56</v>
      </c>
      <c r="F27" s="17">
        <v>44</v>
      </c>
      <c r="G27" s="17">
        <v>660</v>
      </c>
      <c r="H27" s="17">
        <v>7.8471399999999996</v>
      </c>
      <c r="I27" s="18">
        <v>5179.1099999999997</v>
      </c>
      <c r="J27" s="21">
        <v>0</v>
      </c>
      <c r="K27" s="19">
        <f t="shared" si="2"/>
        <v>3025585.0099999774</v>
      </c>
      <c r="L27" s="26"/>
    </row>
    <row r="28" spans="2:12" ht="101.25" x14ac:dyDescent="0.25">
      <c r="B28" s="20">
        <v>44972</v>
      </c>
      <c r="C28" s="15">
        <v>23</v>
      </c>
      <c r="D28" s="16" t="s">
        <v>57</v>
      </c>
      <c r="E28" s="17" t="s">
        <v>39</v>
      </c>
      <c r="F28" s="17">
        <v>698</v>
      </c>
      <c r="G28" s="17">
        <v>10470</v>
      </c>
      <c r="H28" s="17">
        <v>7.8471399999999996</v>
      </c>
      <c r="I28" s="18">
        <v>82159.56</v>
      </c>
      <c r="J28" s="21">
        <v>0</v>
      </c>
      <c r="K28" s="19">
        <f t="shared" si="2"/>
        <v>3107744.5699999775</v>
      </c>
      <c r="L28" s="26"/>
    </row>
    <row r="29" spans="2:12" ht="81" x14ac:dyDescent="0.25">
      <c r="B29" s="20">
        <v>44972</v>
      </c>
      <c r="C29" s="15">
        <v>24</v>
      </c>
      <c r="D29" s="16" t="s">
        <v>58</v>
      </c>
      <c r="E29" s="17" t="s">
        <v>25</v>
      </c>
      <c r="F29" s="17">
        <v>1482</v>
      </c>
      <c r="G29" s="17">
        <v>21228.79</v>
      </c>
      <c r="H29" s="17">
        <v>7.8471399999999996</v>
      </c>
      <c r="I29" s="18">
        <v>166585.29</v>
      </c>
      <c r="J29" s="21">
        <v>0</v>
      </c>
      <c r="K29" s="19">
        <f t="shared" si="2"/>
        <v>3274329.8599999775</v>
      </c>
      <c r="L29" s="26"/>
    </row>
    <row r="30" spans="2:12" ht="81" x14ac:dyDescent="0.25">
      <c r="B30" s="20">
        <v>44972</v>
      </c>
      <c r="C30" s="15">
        <v>25</v>
      </c>
      <c r="D30" s="16" t="s">
        <v>59</v>
      </c>
      <c r="E30" s="17" t="s">
        <v>41</v>
      </c>
      <c r="F30" s="17">
        <v>1093</v>
      </c>
      <c r="G30" s="17">
        <v>15350.84</v>
      </c>
      <c r="H30" s="17">
        <v>7.8471399999999996</v>
      </c>
      <c r="I30" s="18">
        <v>120460.19</v>
      </c>
      <c r="J30" s="21">
        <v>0</v>
      </c>
      <c r="K30" s="19">
        <f t="shared" si="2"/>
        <v>3394790.0499999775</v>
      </c>
      <c r="L30" s="26"/>
    </row>
    <row r="31" spans="2:12" ht="81" x14ac:dyDescent="0.25">
      <c r="B31" s="20">
        <v>44972</v>
      </c>
      <c r="C31" s="15">
        <v>26</v>
      </c>
      <c r="D31" s="16" t="s">
        <v>60</v>
      </c>
      <c r="E31" s="17" t="s">
        <v>23</v>
      </c>
      <c r="F31" s="17">
        <v>1559</v>
      </c>
      <c r="G31" s="17">
        <v>22611.05</v>
      </c>
      <c r="H31" s="17">
        <v>7.8471399999999996</v>
      </c>
      <c r="I31" s="18">
        <v>177432.07</v>
      </c>
      <c r="J31" s="21">
        <v>0</v>
      </c>
      <c r="K31" s="19">
        <f t="shared" si="2"/>
        <v>3572222.1199999773</v>
      </c>
      <c r="L31" s="26"/>
    </row>
    <row r="32" spans="2:12" ht="81" x14ac:dyDescent="0.25">
      <c r="B32" s="20">
        <v>44972</v>
      </c>
      <c r="C32" s="15">
        <v>27</v>
      </c>
      <c r="D32" s="16" t="s">
        <v>61</v>
      </c>
      <c r="E32" s="17" t="s">
        <v>19</v>
      </c>
      <c r="F32" s="17">
        <v>1419</v>
      </c>
      <c r="G32" s="17">
        <v>20910.490000000002</v>
      </c>
      <c r="H32" s="17">
        <v>7.8471399999999996</v>
      </c>
      <c r="I32" s="18">
        <v>164087.54</v>
      </c>
      <c r="J32" s="21">
        <v>0</v>
      </c>
      <c r="K32" s="19">
        <f t="shared" si="2"/>
        <v>3736309.6599999773</v>
      </c>
      <c r="L32" s="26"/>
    </row>
    <row r="33" spans="2:12" ht="81" x14ac:dyDescent="0.25">
      <c r="B33" s="20">
        <v>44972</v>
      </c>
      <c r="C33" s="15">
        <v>28</v>
      </c>
      <c r="D33" s="16" t="s">
        <v>62</v>
      </c>
      <c r="E33" s="17" t="s">
        <v>21</v>
      </c>
      <c r="F33" s="17">
        <v>1301</v>
      </c>
      <c r="G33" s="17">
        <v>19003.599999999999</v>
      </c>
      <c r="H33" s="17">
        <v>7.8471399999999996</v>
      </c>
      <c r="I33" s="18">
        <v>149123.91</v>
      </c>
      <c r="J33" s="21">
        <v>0</v>
      </c>
      <c r="K33" s="19">
        <f t="shared" si="2"/>
        <v>3885433.5699999775</v>
      </c>
      <c r="L33" s="26"/>
    </row>
    <row r="34" spans="2:12" ht="101.25" x14ac:dyDescent="0.25">
      <c r="B34" s="20">
        <v>44972</v>
      </c>
      <c r="C34" s="15">
        <v>29</v>
      </c>
      <c r="D34" s="16" t="s">
        <v>63</v>
      </c>
      <c r="E34" s="17" t="s">
        <v>17</v>
      </c>
      <c r="F34" s="17">
        <v>791</v>
      </c>
      <c r="G34" s="17">
        <v>11865</v>
      </c>
      <c r="H34" s="17">
        <v>7.8430600000000004</v>
      </c>
      <c r="I34" s="18">
        <v>93057.91</v>
      </c>
      <c r="J34" s="21">
        <v>0</v>
      </c>
      <c r="K34" s="19">
        <f t="shared" si="2"/>
        <v>3978491.4799999776</v>
      </c>
      <c r="L34" s="26"/>
    </row>
    <row r="35" spans="2:12" ht="81" x14ac:dyDescent="0.25">
      <c r="B35" s="20">
        <v>44972</v>
      </c>
      <c r="C35" s="15">
        <v>30</v>
      </c>
      <c r="D35" s="16" t="s">
        <v>64</v>
      </c>
      <c r="E35" s="17" t="s">
        <v>29</v>
      </c>
      <c r="F35" s="17">
        <v>292</v>
      </c>
      <c r="G35" s="17">
        <v>3833.94</v>
      </c>
      <c r="H35" s="17">
        <v>7.8430600000000004</v>
      </c>
      <c r="I35" s="18">
        <v>30069.82</v>
      </c>
      <c r="J35" s="21">
        <v>0</v>
      </c>
      <c r="K35" s="19">
        <f>K34+I35-J35</f>
        <v>4008561.2999999775</v>
      </c>
      <c r="L35" s="26"/>
    </row>
    <row r="36" spans="2:12" ht="101.25" x14ac:dyDescent="0.25">
      <c r="B36" s="20">
        <v>44972</v>
      </c>
      <c r="C36" s="15">
        <v>31</v>
      </c>
      <c r="D36" s="16" t="s">
        <v>65</v>
      </c>
      <c r="E36" s="17" t="s">
        <v>37</v>
      </c>
      <c r="F36" s="17">
        <v>374</v>
      </c>
      <c r="G36" s="17">
        <v>5610</v>
      </c>
      <c r="H36" s="17">
        <v>7.8430600000000004</v>
      </c>
      <c r="I36" s="18">
        <v>43999.57</v>
      </c>
      <c r="J36" s="21">
        <v>0</v>
      </c>
      <c r="K36" s="19">
        <f t="shared" ref="K36:K99" si="3">K35+I36-J36</f>
        <v>4052560.8699999773</v>
      </c>
      <c r="L36" s="26"/>
    </row>
    <row r="37" spans="2:12" ht="101.25" x14ac:dyDescent="0.25">
      <c r="B37" s="20">
        <v>44972</v>
      </c>
      <c r="C37" s="15">
        <v>32</v>
      </c>
      <c r="D37" s="16" t="s">
        <v>66</v>
      </c>
      <c r="E37" s="17" t="s">
        <v>45</v>
      </c>
      <c r="F37" s="17">
        <v>696</v>
      </c>
      <c r="G37" s="17">
        <v>10440</v>
      </c>
      <c r="H37" s="17">
        <v>7.8430600000000004</v>
      </c>
      <c r="I37" s="18">
        <v>81881.55</v>
      </c>
      <c r="J37" s="21">
        <v>0</v>
      </c>
      <c r="K37" s="19">
        <f t="shared" si="3"/>
        <v>4134442.4199999771</v>
      </c>
      <c r="L37" s="26"/>
    </row>
    <row r="38" spans="2:12" ht="101.25" x14ac:dyDescent="0.25">
      <c r="B38" s="20">
        <v>44972</v>
      </c>
      <c r="C38" s="15">
        <v>33</v>
      </c>
      <c r="D38" s="16" t="s">
        <v>67</v>
      </c>
      <c r="E38" s="17" t="s">
        <v>33</v>
      </c>
      <c r="F38" s="17">
        <v>2227</v>
      </c>
      <c r="G38" s="17">
        <v>32037.96</v>
      </c>
      <c r="H38" s="17">
        <v>7.8430600000000004</v>
      </c>
      <c r="I38" s="18">
        <v>251275.64</v>
      </c>
      <c r="J38" s="21">
        <v>0</v>
      </c>
      <c r="K38" s="19">
        <f t="shared" si="3"/>
        <v>4385718.0599999772</v>
      </c>
      <c r="L38" s="26"/>
    </row>
    <row r="39" spans="2:12" ht="81" x14ac:dyDescent="0.25">
      <c r="B39" s="20">
        <v>44972</v>
      </c>
      <c r="C39" s="15">
        <v>34</v>
      </c>
      <c r="D39" s="16" t="s">
        <v>68</v>
      </c>
      <c r="E39" s="17" t="s">
        <v>31</v>
      </c>
      <c r="F39" s="17">
        <v>1625</v>
      </c>
      <c r="G39" s="17">
        <v>24375</v>
      </c>
      <c r="H39" s="17">
        <v>7.8430600000000004</v>
      </c>
      <c r="I39" s="18">
        <v>191174.59</v>
      </c>
      <c r="J39" s="21">
        <v>0</v>
      </c>
      <c r="K39" s="19">
        <f t="shared" si="3"/>
        <v>4576892.6499999771</v>
      </c>
      <c r="L39" s="26"/>
    </row>
    <row r="40" spans="2:12" ht="101.25" x14ac:dyDescent="0.25">
      <c r="B40" s="20">
        <v>44972</v>
      </c>
      <c r="C40" s="15">
        <v>35</v>
      </c>
      <c r="D40" s="16" t="s">
        <v>69</v>
      </c>
      <c r="E40" s="17" t="s">
        <v>15</v>
      </c>
      <c r="F40" s="17">
        <v>499</v>
      </c>
      <c r="G40" s="17">
        <v>7393</v>
      </c>
      <c r="H40" s="17">
        <v>7.8429799999999998</v>
      </c>
      <c r="I40" s="18">
        <v>57983.15</v>
      </c>
      <c r="J40" s="21">
        <v>0</v>
      </c>
      <c r="K40" s="19">
        <f t="shared" si="3"/>
        <v>4634875.7999999775</v>
      </c>
      <c r="L40" s="26"/>
    </row>
    <row r="41" spans="2:12" ht="81" x14ac:dyDescent="0.25">
      <c r="B41" s="20">
        <v>44972</v>
      </c>
      <c r="C41" s="15">
        <v>36</v>
      </c>
      <c r="D41" s="16" t="s">
        <v>70</v>
      </c>
      <c r="E41" s="17" t="s">
        <v>27</v>
      </c>
      <c r="F41" s="17">
        <v>970</v>
      </c>
      <c r="G41" s="17">
        <v>14550</v>
      </c>
      <c r="H41" s="17">
        <v>7.8429799999999998</v>
      </c>
      <c r="I41" s="18">
        <v>114115.36</v>
      </c>
      <c r="J41" s="21">
        <v>0</v>
      </c>
      <c r="K41" s="19">
        <f t="shared" si="3"/>
        <v>4748991.1599999778</v>
      </c>
      <c r="L41" s="26"/>
    </row>
    <row r="42" spans="2:12" ht="243" x14ac:dyDescent="0.25">
      <c r="B42" s="20">
        <v>44977</v>
      </c>
      <c r="C42" s="15">
        <v>131</v>
      </c>
      <c r="D42" s="16" t="s">
        <v>71</v>
      </c>
      <c r="E42" s="17" t="s">
        <v>72</v>
      </c>
      <c r="F42" s="17" t="s">
        <v>13</v>
      </c>
      <c r="G42" s="17" t="s">
        <v>13</v>
      </c>
      <c r="H42" s="17" t="s">
        <v>13</v>
      </c>
      <c r="I42" s="18">
        <v>0</v>
      </c>
      <c r="J42" s="21">
        <v>7763</v>
      </c>
      <c r="K42" s="19">
        <f t="shared" si="3"/>
        <v>4741228.1599999778</v>
      </c>
      <c r="L42" s="26"/>
    </row>
    <row r="43" spans="2:12" ht="101.25" x14ac:dyDescent="0.25">
      <c r="B43" s="20">
        <v>44979</v>
      </c>
      <c r="C43" s="15">
        <v>37</v>
      </c>
      <c r="D43" s="16" t="s">
        <v>73</v>
      </c>
      <c r="E43" s="17" t="s">
        <v>74</v>
      </c>
      <c r="F43" s="17">
        <v>1305</v>
      </c>
      <c r="G43" s="17">
        <v>19575</v>
      </c>
      <c r="H43" s="17">
        <v>7.8420800000000002</v>
      </c>
      <c r="I43" s="18">
        <v>153508.72</v>
      </c>
      <c r="J43" s="21">
        <v>0</v>
      </c>
      <c r="K43" s="19">
        <f t="shared" si="3"/>
        <v>4894736.8799999775</v>
      </c>
      <c r="L43" s="26"/>
    </row>
    <row r="44" spans="2:12" ht="81" x14ac:dyDescent="0.25">
      <c r="B44" s="20">
        <v>44979</v>
      </c>
      <c r="C44" s="15">
        <v>38</v>
      </c>
      <c r="D44" s="16" t="s">
        <v>75</v>
      </c>
      <c r="E44" s="17" t="s">
        <v>49</v>
      </c>
      <c r="F44" s="17">
        <v>2676</v>
      </c>
      <c r="G44" s="17">
        <v>37794.83</v>
      </c>
      <c r="H44" s="17">
        <v>7.8420800000000002</v>
      </c>
      <c r="I44" s="18">
        <v>296390.08</v>
      </c>
      <c r="J44" s="21">
        <v>0</v>
      </c>
      <c r="K44" s="19">
        <f t="shared" si="3"/>
        <v>5191126.9599999776</v>
      </c>
      <c r="L44" s="26"/>
    </row>
    <row r="45" spans="2:12" ht="283.5" x14ac:dyDescent="0.25">
      <c r="B45" s="20">
        <v>44984</v>
      </c>
      <c r="C45" s="15">
        <v>236</v>
      </c>
      <c r="D45" s="16" t="s">
        <v>76</v>
      </c>
      <c r="E45" s="17" t="s">
        <v>72</v>
      </c>
      <c r="F45" s="17" t="s">
        <v>13</v>
      </c>
      <c r="G45" s="17" t="s">
        <v>13</v>
      </c>
      <c r="H45" s="17" t="s">
        <v>13</v>
      </c>
      <c r="I45" s="18">
        <v>0</v>
      </c>
      <c r="J45" s="21">
        <v>18605</v>
      </c>
      <c r="K45" s="19">
        <f t="shared" si="3"/>
        <v>5172521.9599999776</v>
      </c>
      <c r="L45" s="26"/>
    </row>
    <row r="46" spans="2:12" ht="101.25" x14ac:dyDescent="0.25">
      <c r="B46" s="20">
        <v>44985</v>
      </c>
      <c r="C46" s="15">
        <v>39</v>
      </c>
      <c r="D46" s="16" t="s">
        <v>77</v>
      </c>
      <c r="E46" s="17" t="s">
        <v>78</v>
      </c>
      <c r="F46" s="17">
        <v>9533</v>
      </c>
      <c r="G46" s="17">
        <v>139975.5</v>
      </c>
      <c r="H46" s="17">
        <v>7.8428199999999997</v>
      </c>
      <c r="I46" s="18">
        <v>1097802.6499999999</v>
      </c>
      <c r="J46" s="21">
        <v>0</v>
      </c>
      <c r="K46" s="19">
        <f t="shared" si="3"/>
        <v>6270324.6099999771</v>
      </c>
      <c r="L46" s="26"/>
    </row>
    <row r="47" spans="2:12" ht="101.25" x14ac:dyDescent="0.25">
      <c r="B47" s="20">
        <v>44985</v>
      </c>
      <c r="C47" s="15">
        <v>40</v>
      </c>
      <c r="D47" s="16" t="s">
        <v>79</v>
      </c>
      <c r="E47" s="17" t="s">
        <v>51</v>
      </c>
      <c r="F47" s="17" t="s">
        <v>13</v>
      </c>
      <c r="G47" s="17" t="s">
        <v>13</v>
      </c>
      <c r="H47" s="17" t="s">
        <v>13</v>
      </c>
      <c r="I47" s="18">
        <v>91214.91</v>
      </c>
      <c r="J47" s="21">
        <v>0</v>
      </c>
      <c r="K47" s="19">
        <f t="shared" si="3"/>
        <v>6361539.5199999772</v>
      </c>
      <c r="L47" s="26"/>
    </row>
    <row r="48" spans="2:12" ht="81" x14ac:dyDescent="0.25">
      <c r="B48" s="20">
        <v>44999</v>
      </c>
      <c r="C48" s="15">
        <v>41</v>
      </c>
      <c r="D48" s="16" t="s">
        <v>80</v>
      </c>
      <c r="E48" s="17" t="s">
        <v>45</v>
      </c>
      <c r="F48" s="17">
        <v>725</v>
      </c>
      <c r="G48" s="17">
        <v>10875</v>
      </c>
      <c r="H48" s="17">
        <v>7.8185900000000004</v>
      </c>
      <c r="I48" s="18">
        <v>85027.17</v>
      </c>
      <c r="J48" s="21">
        <v>0</v>
      </c>
      <c r="K48" s="19">
        <f t="shared" si="3"/>
        <v>6446566.6899999771</v>
      </c>
      <c r="L48" s="26"/>
    </row>
    <row r="49" spans="2:12" ht="101.25" x14ac:dyDescent="0.25">
      <c r="B49" s="20">
        <v>44999</v>
      </c>
      <c r="C49" s="15">
        <v>42</v>
      </c>
      <c r="D49" s="16" t="s">
        <v>81</v>
      </c>
      <c r="E49" s="17" t="s">
        <v>43</v>
      </c>
      <c r="F49" s="17">
        <v>1537</v>
      </c>
      <c r="G49" s="17">
        <v>23030</v>
      </c>
      <c r="H49" s="17">
        <v>7.8185900000000004</v>
      </c>
      <c r="I49" s="18">
        <v>180062.13</v>
      </c>
      <c r="J49" s="21">
        <v>0</v>
      </c>
      <c r="K49" s="19">
        <f t="shared" si="3"/>
        <v>6626628.819999977</v>
      </c>
      <c r="L49" s="26"/>
    </row>
    <row r="50" spans="2:12" ht="101.25" x14ac:dyDescent="0.25">
      <c r="B50" s="20">
        <v>44999</v>
      </c>
      <c r="C50" s="15">
        <v>43</v>
      </c>
      <c r="D50" s="16" t="s">
        <v>82</v>
      </c>
      <c r="E50" s="17" t="s">
        <v>37</v>
      </c>
      <c r="F50" s="17">
        <v>379</v>
      </c>
      <c r="G50" s="17">
        <v>5685</v>
      </c>
      <c r="H50" s="17">
        <v>7.8135899999999996</v>
      </c>
      <c r="I50" s="18">
        <v>44420.26</v>
      </c>
      <c r="J50" s="21">
        <v>0</v>
      </c>
      <c r="K50" s="19">
        <f t="shared" si="3"/>
        <v>6671049.0799999768</v>
      </c>
      <c r="L50" s="26"/>
    </row>
    <row r="51" spans="2:12" ht="101.25" x14ac:dyDescent="0.25">
      <c r="B51" s="20">
        <v>44999</v>
      </c>
      <c r="C51" s="15">
        <v>44</v>
      </c>
      <c r="D51" s="16" t="s">
        <v>83</v>
      </c>
      <c r="E51" s="17" t="s">
        <v>39</v>
      </c>
      <c r="F51" s="17">
        <v>971</v>
      </c>
      <c r="G51" s="17">
        <v>14565</v>
      </c>
      <c r="H51" s="17">
        <v>7.8135899999999996</v>
      </c>
      <c r="I51" s="18">
        <v>113804.94</v>
      </c>
      <c r="J51" s="21">
        <v>0</v>
      </c>
      <c r="K51" s="19">
        <f t="shared" si="3"/>
        <v>6784854.0199999772</v>
      </c>
      <c r="L51" s="26"/>
    </row>
    <row r="52" spans="2:12" ht="81" x14ac:dyDescent="0.25">
      <c r="B52" s="20">
        <v>44999</v>
      </c>
      <c r="C52" s="15">
        <v>45</v>
      </c>
      <c r="D52" s="16" t="s">
        <v>84</v>
      </c>
      <c r="E52" s="17" t="s">
        <v>21</v>
      </c>
      <c r="F52" s="17">
        <v>1382</v>
      </c>
      <c r="G52" s="17">
        <v>20203.3</v>
      </c>
      <c r="H52" s="17">
        <v>7.8135899999999996</v>
      </c>
      <c r="I52" s="18">
        <v>157860.29999999999</v>
      </c>
      <c r="J52" s="21">
        <v>0</v>
      </c>
      <c r="K52" s="19">
        <f t="shared" si="3"/>
        <v>6942714.319999977</v>
      </c>
      <c r="L52" s="26"/>
    </row>
    <row r="53" spans="2:12" ht="101.25" x14ac:dyDescent="0.25">
      <c r="B53" s="20">
        <v>44999</v>
      </c>
      <c r="C53" s="15">
        <v>46</v>
      </c>
      <c r="D53" s="16" t="s">
        <v>85</v>
      </c>
      <c r="E53" s="17" t="s">
        <v>33</v>
      </c>
      <c r="F53" s="17">
        <v>2146</v>
      </c>
      <c r="G53" s="17">
        <v>30759.48</v>
      </c>
      <c r="H53" s="17">
        <v>7.8135899999999996</v>
      </c>
      <c r="I53" s="18">
        <v>240341.97</v>
      </c>
      <c r="J53" s="21">
        <v>0</v>
      </c>
      <c r="K53" s="19">
        <f t="shared" si="3"/>
        <v>7183056.2899999768</v>
      </c>
      <c r="L53" s="26"/>
    </row>
    <row r="54" spans="2:12" ht="81" x14ac:dyDescent="0.25">
      <c r="B54" s="20">
        <v>44999</v>
      </c>
      <c r="C54" s="15">
        <v>47</v>
      </c>
      <c r="D54" s="16" t="s">
        <v>86</v>
      </c>
      <c r="E54" s="17" t="s">
        <v>23</v>
      </c>
      <c r="F54" s="17">
        <v>2171</v>
      </c>
      <c r="G54" s="17">
        <v>31667.52</v>
      </c>
      <c r="H54" s="17">
        <v>7.8135899999999996</v>
      </c>
      <c r="I54" s="18">
        <v>247437.02</v>
      </c>
      <c r="J54" s="21">
        <v>0</v>
      </c>
      <c r="K54" s="19">
        <f t="shared" si="3"/>
        <v>7430493.3099999763</v>
      </c>
      <c r="L54" s="26"/>
    </row>
    <row r="55" spans="2:12" ht="101.25" x14ac:dyDescent="0.25">
      <c r="B55" s="20">
        <v>45001</v>
      </c>
      <c r="C55" s="15">
        <v>48</v>
      </c>
      <c r="D55" s="16" t="s">
        <v>87</v>
      </c>
      <c r="E55" s="17" t="s">
        <v>88</v>
      </c>
      <c r="F55" s="17">
        <v>24</v>
      </c>
      <c r="G55" s="17">
        <v>360</v>
      </c>
      <c r="H55" s="17">
        <v>7.8135899999999996</v>
      </c>
      <c r="I55" s="18">
        <v>2812.89</v>
      </c>
      <c r="J55" s="21">
        <v>0</v>
      </c>
      <c r="K55" s="19">
        <f t="shared" si="3"/>
        <v>7433306.199999976</v>
      </c>
      <c r="L55" s="26"/>
    </row>
    <row r="56" spans="2:12" ht="81" x14ac:dyDescent="0.25">
      <c r="B56" s="20">
        <v>45001</v>
      </c>
      <c r="C56" s="15">
        <v>49</v>
      </c>
      <c r="D56" s="16" t="s">
        <v>89</v>
      </c>
      <c r="E56" s="17" t="s">
        <v>25</v>
      </c>
      <c r="F56" s="17">
        <v>1841</v>
      </c>
      <c r="G56" s="17">
        <v>26716.99</v>
      </c>
      <c r="H56" s="17">
        <v>7.8119899999999998</v>
      </c>
      <c r="I56" s="18">
        <v>208712.86</v>
      </c>
      <c r="J56" s="21">
        <v>0</v>
      </c>
      <c r="K56" s="19">
        <f t="shared" si="3"/>
        <v>7642019.0599999763</v>
      </c>
      <c r="L56" s="26"/>
    </row>
    <row r="57" spans="2:12" ht="81" x14ac:dyDescent="0.25">
      <c r="B57" s="20">
        <v>45001</v>
      </c>
      <c r="C57" s="15">
        <v>50</v>
      </c>
      <c r="D57" s="16" t="s">
        <v>90</v>
      </c>
      <c r="E57" s="17" t="s">
        <v>29</v>
      </c>
      <c r="F57" s="17">
        <v>384</v>
      </c>
      <c r="G57" s="17">
        <v>5291.3</v>
      </c>
      <c r="H57" s="17">
        <v>7.8119899999999998</v>
      </c>
      <c r="I57" s="18">
        <v>41335.58</v>
      </c>
      <c r="J57" s="21">
        <v>0</v>
      </c>
      <c r="K57" s="19">
        <f t="shared" si="3"/>
        <v>7683354.6399999764</v>
      </c>
      <c r="L57" s="26"/>
    </row>
    <row r="58" spans="2:12" ht="81" x14ac:dyDescent="0.25">
      <c r="B58" s="20">
        <v>45001</v>
      </c>
      <c r="C58" s="15">
        <v>51</v>
      </c>
      <c r="D58" s="16" t="s">
        <v>91</v>
      </c>
      <c r="E58" s="17" t="s">
        <v>19</v>
      </c>
      <c r="F58" s="17">
        <v>2288</v>
      </c>
      <c r="G58" s="17">
        <v>33925.879999999997</v>
      </c>
      <c r="H58" s="17">
        <v>7.8119899999999998</v>
      </c>
      <c r="I58" s="18">
        <v>265028.64</v>
      </c>
      <c r="J58" s="21">
        <v>0</v>
      </c>
      <c r="K58" s="19">
        <f t="shared" si="3"/>
        <v>7948383.279999976</v>
      </c>
      <c r="L58" s="26"/>
    </row>
    <row r="59" spans="2:12" ht="81" x14ac:dyDescent="0.25">
      <c r="B59" s="20">
        <v>45001</v>
      </c>
      <c r="C59" s="15">
        <v>52</v>
      </c>
      <c r="D59" s="16" t="s">
        <v>92</v>
      </c>
      <c r="E59" s="17" t="s">
        <v>56</v>
      </c>
      <c r="F59" s="17">
        <v>25</v>
      </c>
      <c r="G59" s="17">
        <v>375</v>
      </c>
      <c r="H59" s="17">
        <v>7.8119899999999998</v>
      </c>
      <c r="I59" s="18">
        <v>2929.5</v>
      </c>
      <c r="J59" s="21">
        <v>0</v>
      </c>
      <c r="K59" s="19">
        <f t="shared" si="3"/>
        <v>7951312.779999976</v>
      </c>
      <c r="L59" s="26"/>
    </row>
    <row r="60" spans="2:12" ht="81" x14ac:dyDescent="0.25">
      <c r="B60" s="20">
        <v>45001</v>
      </c>
      <c r="C60" s="15">
        <v>53</v>
      </c>
      <c r="D60" s="16" t="s">
        <v>93</v>
      </c>
      <c r="E60" s="17" t="s">
        <v>41</v>
      </c>
      <c r="F60" s="17">
        <v>1027</v>
      </c>
      <c r="G60" s="17">
        <v>14573.85</v>
      </c>
      <c r="H60" s="17">
        <v>7.8119899999999998</v>
      </c>
      <c r="I60" s="18">
        <v>113850.77</v>
      </c>
      <c r="J60" s="21">
        <v>0</v>
      </c>
      <c r="K60" s="19">
        <f t="shared" si="3"/>
        <v>8065163.5499999756</v>
      </c>
      <c r="L60" s="26"/>
    </row>
    <row r="61" spans="2:12" ht="101.25" x14ac:dyDescent="0.25">
      <c r="B61" s="20">
        <v>45001</v>
      </c>
      <c r="C61" s="15">
        <v>54</v>
      </c>
      <c r="D61" s="16" t="s">
        <v>94</v>
      </c>
      <c r="E61" s="17" t="s">
        <v>35</v>
      </c>
      <c r="F61" s="17">
        <v>800</v>
      </c>
      <c r="G61" s="17">
        <v>10965</v>
      </c>
      <c r="H61" s="17">
        <v>7.8119899999999998</v>
      </c>
      <c r="I61" s="18">
        <v>85658.47</v>
      </c>
      <c r="J61" s="21">
        <v>0</v>
      </c>
      <c r="K61" s="19">
        <f t="shared" si="3"/>
        <v>8150822.0199999753</v>
      </c>
      <c r="L61" s="26"/>
    </row>
    <row r="62" spans="2:12" ht="81" x14ac:dyDescent="0.25">
      <c r="B62" s="20">
        <v>45001</v>
      </c>
      <c r="C62" s="15">
        <v>55</v>
      </c>
      <c r="D62" s="16" t="s">
        <v>95</v>
      </c>
      <c r="E62" s="17" t="s">
        <v>31</v>
      </c>
      <c r="F62" s="17">
        <v>1647</v>
      </c>
      <c r="G62" s="17">
        <v>24705</v>
      </c>
      <c r="H62" s="17">
        <v>7.8039699999999996</v>
      </c>
      <c r="I62" s="18">
        <v>192797.08</v>
      </c>
      <c r="J62" s="21">
        <v>0</v>
      </c>
      <c r="K62" s="19">
        <f t="shared" si="3"/>
        <v>8343619.0999999754</v>
      </c>
      <c r="L62" s="26"/>
    </row>
    <row r="63" spans="2:12" ht="101.25" x14ac:dyDescent="0.25">
      <c r="B63" s="20">
        <v>45001</v>
      </c>
      <c r="C63" s="15">
        <v>56</v>
      </c>
      <c r="D63" s="16" t="s">
        <v>96</v>
      </c>
      <c r="E63" s="17" t="s">
        <v>17</v>
      </c>
      <c r="F63" s="17">
        <v>892</v>
      </c>
      <c r="G63" s="17">
        <v>13380</v>
      </c>
      <c r="H63" s="17">
        <v>7.8039699999999996</v>
      </c>
      <c r="I63" s="18">
        <v>104417.12</v>
      </c>
      <c r="J63" s="21">
        <v>0</v>
      </c>
      <c r="K63" s="19">
        <f t="shared" si="3"/>
        <v>8448036.2199999746</v>
      </c>
      <c r="L63" s="26"/>
    </row>
    <row r="64" spans="2:12" ht="81" x14ac:dyDescent="0.25">
      <c r="B64" s="20">
        <v>45001</v>
      </c>
      <c r="C64" s="15">
        <v>57</v>
      </c>
      <c r="D64" s="16" t="s">
        <v>97</v>
      </c>
      <c r="E64" s="17" t="s">
        <v>27</v>
      </c>
      <c r="F64" s="17">
        <v>862</v>
      </c>
      <c r="G64" s="17">
        <v>12930</v>
      </c>
      <c r="H64" s="17">
        <v>7.8097300000000001</v>
      </c>
      <c r="I64" s="18">
        <v>100979.81</v>
      </c>
      <c r="J64" s="21">
        <v>0</v>
      </c>
      <c r="K64" s="19">
        <f t="shared" si="3"/>
        <v>8549016.0299999751</v>
      </c>
      <c r="L64" s="26"/>
    </row>
    <row r="65" spans="2:12" ht="81" x14ac:dyDescent="0.25">
      <c r="B65" s="20">
        <v>45001</v>
      </c>
      <c r="C65" s="15">
        <v>58</v>
      </c>
      <c r="D65" s="16" t="s">
        <v>98</v>
      </c>
      <c r="E65" s="17" t="s">
        <v>49</v>
      </c>
      <c r="F65" s="17">
        <v>2854</v>
      </c>
      <c r="G65" s="17">
        <v>40397.550000000003</v>
      </c>
      <c r="H65" s="17">
        <v>7.8097300000000001</v>
      </c>
      <c r="I65" s="18">
        <v>315493.96000000002</v>
      </c>
      <c r="J65" s="21">
        <v>0</v>
      </c>
      <c r="K65" s="19">
        <f t="shared" si="3"/>
        <v>8864509.989999976</v>
      </c>
      <c r="L65" s="26"/>
    </row>
    <row r="66" spans="2:12" ht="101.25" x14ac:dyDescent="0.25">
      <c r="B66" s="20">
        <v>45001</v>
      </c>
      <c r="C66" s="15">
        <v>59</v>
      </c>
      <c r="D66" s="16" t="s">
        <v>99</v>
      </c>
      <c r="E66" s="17" t="s">
        <v>15</v>
      </c>
      <c r="F66" s="17">
        <v>688</v>
      </c>
      <c r="G66" s="17">
        <v>10160.799999999999</v>
      </c>
      <c r="H66" s="17">
        <v>7.8097300000000001</v>
      </c>
      <c r="I66" s="18">
        <v>79353.100000000006</v>
      </c>
      <c r="J66" s="21">
        <v>0</v>
      </c>
      <c r="K66" s="19">
        <f t="shared" si="3"/>
        <v>8943863.0899999756</v>
      </c>
      <c r="L66" s="26"/>
    </row>
    <row r="67" spans="2:12" ht="101.25" x14ac:dyDescent="0.25">
      <c r="B67" s="20">
        <v>45001</v>
      </c>
      <c r="C67" s="15">
        <v>60</v>
      </c>
      <c r="D67" s="16" t="s">
        <v>100</v>
      </c>
      <c r="E67" s="17" t="s">
        <v>47</v>
      </c>
      <c r="F67" s="17">
        <v>1439</v>
      </c>
      <c r="G67" s="17">
        <v>21585</v>
      </c>
      <c r="H67" s="17">
        <v>7.8097300000000001</v>
      </c>
      <c r="I67" s="18">
        <v>168573.02</v>
      </c>
      <c r="J67" s="21">
        <v>0</v>
      </c>
      <c r="K67" s="19">
        <f t="shared" si="3"/>
        <v>9112436.1099999752</v>
      </c>
      <c r="L67" s="26"/>
    </row>
    <row r="68" spans="2:12" ht="81" x14ac:dyDescent="0.25">
      <c r="B68" s="20">
        <v>45001</v>
      </c>
      <c r="C68" s="15">
        <v>61</v>
      </c>
      <c r="D68" s="16" t="s">
        <v>101</v>
      </c>
      <c r="E68" s="17" t="s">
        <v>78</v>
      </c>
      <c r="F68" s="17">
        <v>731</v>
      </c>
      <c r="G68" s="17">
        <v>10945</v>
      </c>
      <c r="H68" s="17">
        <v>7.8039699999999996</v>
      </c>
      <c r="I68" s="18">
        <v>85414.45</v>
      </c>
      <c r="J68" s="21">
        <v>0</v>
      </c>
      <c r="K68" s="19">
        <f t="shared" si="3"/>
        <v>9197850.5599999744</v>
      </c>
      <c r="L68" s="26"/>
    </row>
    <row r="69" spans="2:12" ht="202.5" x14ac:dyDescent="0.25">
      <c r="B69" s="20">
        <v>45006</v>
      </c>
      <c r="C69" s="15">
        <v>536</v>
      </c>
      <c r="D69" s="16" t="s">
        <v>102</v>
      </c>
      <c r="E69" s="17" t="s">
        <v>103</v>
      </c>
      <c r="F69" s="17" t="s">
        <v>13</v>
      </c>
      <c r="G69" s="17" t="s">
        <v>13</v>
      </c>
      <c r="H69" s="17" t="s">
        <v>13</v>
      </c>
      <c r="I69" s="18">
        <v>0</v>
      </c>
      <c r="J69" s="21">
        <v>1000000</v>
      </c>
      <c r="K69" s="19">
        <f t="shared" si="3"/>
        <v>8197850.5599999744</v>
      </c>
      <c r="L69" s="26"/>
    </row>
    <row r="70" spans="2:12" ht="283.5" x14ac:dyDescent="0.25">
      <c r="B70" s="20">
        <v>45014</v>
      </c>
      <c r="C70" s="15">
        <v>659</v>
      </c>
      <c r="D70" s="16" t="s">
        <v>104</v>
      </c>
      <c r="E70" s="17" t="s">
        <v>105</v>
      </c>
      <c r="F70" s="17" t="s">
        <v>13</v>
      </c>
      <c r="G70" s="17" t="s">
        <v>13</v>
      </c>
      <c r="H70" s="17" t="s">
        <v>13</v>
      </c>
      <c r="I70" s="18">
        <v>0</v>
      </c>
      <c r="J70" s="21">
        <v>10000</v>
      </c>
      <c r="K70" s="19">
        <f t="shared" si="3"/>
        <v>8187850.5599999744</v>
      </c>
      <c r="L70" s="26"/>
    </row>
    <row r="71" spans="2:12" ht="101.25" x14ac:dyDescent="0.25">
      <c r="B71" s="20">
        <v>45015</v>
      </c>
      <c r="C71" s="15">
        <v>62</v>
      </c>
      <c r="D71" s="16" t="s">
        <v>106</v>
      </c>
      <c r="E71" s="17" t="s">
        <v>107</v>
      </c>
      <c r="F71" s="17" t="s">
        <v>13</v>
      </c>
      <c r="G71" s="17" t="s">
        <v>13</v>
      </c>
      <c r="H71" s="17" t="s">
        <v>13</v>
      </c>
      <c r="I71" s="18">
        <v>4699680.03</v>
      </c>
      <c r="J71" s="21">
        <v>0</v>
      </c>
      <c r="K71" s="19">
        <f t="shared" si="3"/>
        <v>12887530.589999974</v>
      </c>
      <c r="L71" s="26"/>
    </row>
    <row r="72" spans="2:12" ht="121.5" x14ac:dyDescent="0.25">
      <c r="B72" s="20">
        <v>45015</v>
      </c>
      <c r="C72" s="15">
        <v>63</v>
      </c>
      <c r="D72" s="16" t="s">
        <v>108</v>
      </c>
      <c r="E72" s="17" t="s">
        <v>51</v>
      </c>
      <c r="F72" s="17"/>
      <c r="G72" s="17"/>
      <c r="H72" s="17"/>
      <c r="I72" s="18">
        <v>132229.72</v>
      </c>
      <c r="J72" s="21">
        <v>0</v>
      </c>
      <c r="K72" s="19">
        <f t="shared" si="3"/>
        <v>13019760.309999974</v>
      </c>
      <c r="L72" s="26"/>
    </row>
    <row r="73" spans="2:12" ht="182.25" x14ac:dyDescent="0.25">
      <c r="B73" s="20">
        <v>45029</v>
      </c>
      <c r="C73" s="15">
        <v>64</v>
      </c>
      <c r="D73" s="16" t="s">
        <v>109</v>
      </c>
      <c r="E73" s="17" t="s">
        <v>107</v>
      </c>
      <c r="F73" s="17" t="s">
        <v>13</v>
      </c>
      <c r="G73" s="17" t="s">
        <v>13</v>
      </c>
      <c r="H73" s="17" t="s">
        <v>13</v>
      </c>
      <c r="I73" s="18">
        <v>14254761.82</v>
      </c>
      <c r="J73" s="21">
        <v>0</v>
      </c>
      <c r="K73" s="19">
        <f t="shared" si="3"/>
        <v>27274522.129999973</v>
      </c>
      <c r="L73" s="26"/>
    </row>
    <row r="74" spans="2:12" ht="81" x14ac:dyDescent="0.25">
      <c r="B74" s="20">
        <v>45029</v>
      </c>
      <c r="C74" s="15">
        <v>65</v>
      </c>
      <c r="D74" s="16" t="s">
        <v>110</v>
      </c>
      <c r="E74" s="17" t="s">
        <v>27</v>
      </c>
      <c r="F74" s="17">
        <v>1035</v>
      </c>
      <c r="G74" s="17">
        <v>15525</v>
      </c>
      <c r="H74" s="17">
        <v>7.7969099999999996</v>
      </c>
      <c r="I74" s="18">
        <v>121047.03</v>
      </c>
      <c r="J74" s="21">
        <v>0</v>
      </c>
      <c r="K74" s="19">
        <f t="shared" si="3"/>
        <v>27395569.159999974</v>
      </c>
      <c r="L74" s="26"/>
    </row>
    <row r="75" spans="2:12" ht="81" x14ac:dyDescent="0.25">
      <c r="B75" s="20">
        <v>45029</v>
      </c>
      <c r="C75" s="15">
        <v>66</v>
      </c>
      <c r="D75" s="16" t="s">
        <v>111</v>
      </c>
      <c r="E75" s="17" t="s">
        <v>56</v>
      </c>
      <c r="F75" s="17">
        <v>29</v>
      </c>
      <c r="G75" s="17">
        <v>435</v>
      </c>
      <c r="H75" s="17">
        <v>7.7932899999999998</v>
      </c>
      <c r="I75" s="18">
        <v>3390.08</v>
      </c>
      <c r="J75" s="21">
        <v>0</v>
      </c>
      <c r="K75" s="19">
        <f t="shared" si="3"/>
        <v>27398959.239999972</v>
      </c>
      <c r="L75" s="26"/>
    </row>
    <row r="76" spans="2:12" ht="101.25" x14ac:dyDescent="0.25">
      <c r="B76" s="20">
        <v>45029</v>
      </c>
      <c r="C76" s="15">
        <v>67</v>
      </c>
      <c r="D76" s="16" t="s">
        <v>112</v>
      </c>
      <c r="E76" s="17" t="s">
        <v>113</v>
      </c>
      <c r="F76" s="17">
        <v>1115</v>
      </c>
      <c r="G76" s="17">
        <v>16725</v>
      </c>
      <c r="H76" s="17">
        <v>7.7932899999999998</v>
      </c>
      <c r="I76" s="18">
        <v>130342.78</v>
      </c>
      <c r="J76" s="21">
        <v>0</v>
      </c>
      <c r="K76" s="19">
        <f t="shared" si="3"/>
        <v>27529302.019999973</v>
      </c>
      <c r="L76" s="26"/>
    </row>
    <row r="77" spans="2:12" ht="101.25" x14ac:dyDescent="0.25">
      <c r="B77" s="20">
        <v>45040</v>
      </c>
      <c r="C77" s="15">
        <v>68</v>
      </c>
      <c r="D77" s="16" t="s">
        <v>114</v>
      </c>
      <c r="E77" s="17" t="s">
        <v>43</v>
      </c>
      <c r="F77" s="17">
        <v>2116</v>
      </c>
      <c r="G77" s="17">
        <v>31715</v>
      </c>
      <c r="H77" s="17">
        <v>7.7943100000000003</v>
      </c>
      <c r="I77" s="18">
        <v>247196.54</v>
      </c>
      <c r="J77" s="21">
        <v>0</v>
      </c>
      <c r="K77" s="19">
        <f t="shared" si="3"/>
        <v>27776498.559999973</v>
      </c>
      <c r="L77" s="26"/>
    </row>
    <row r="78" spans="2:12" ht="101.25" x14ac:dyDescent="0.25">
      <c r="B78" s="20">
        <v>45040</v>
      </c>
      <c r="C78" s="15">
        <v>69</v>
      </c>
      <c r="D78" s="16" t="s">
        <v>115</v>
      </c>
      <c r="E78" s="17" t="s">
        <v>35</v>
      </c>
      <c r="F78" s="17">
        <v>1053</v>
      </c>
      <c r="G78" s="17">
        <v>15795</v>
      </c>
      <c r="H78" s="17">
        <v>7.7943100000000003</v>
      </c>
      <c r="I78" s="18">
        <v>123111.13</v>
      </c>
      <c r="J78" s="21">
        <v>0</v>
      </c>
      <c r="K78" s="19">
        <f t="shared" si="3"/>
        <v>27899609.689999972</v>
      </c>
      <c r="L78" s="26"/>
    </row>
    <row r="79" spans="2:12" ht="81" x14ac:dyDescent="0.25">
      <c r="B79" s="20">
        <v>45040</v>
      </c>
      <c r="C79" s="15">
        <v>70</v>
      </c>
      <c r="D79" s="16" t="s">
        <v>116</v>
      </c>
      <c r="E79" s="17" t="s">
        <v>21</v>
      </c>
      <c r="F79" s="17">
        <v>1629</v>
      </c>
      <c r="G79" s="17">
        <v>23883.1</v>
      </c>
      <c r="H79" s="17">
        <v>7.7932899999999998</v>
      </c>
      <c r="I79" s="18">
        <v>186127.92</v>
      </c>
      <c r="J79" s="21">
        <v>0</v>
      </c>
      <c r="K79" s="19">
        <f t="shared" si="3"/>
        <v>28085737.609999973</v>
      </c>
      <c r="L79" s="26"/>
    </row>
    <row r="80" spans="2:12" ht="81" x14ac:dyDescent="0.25">
      <c r="B80" s="20">
        <v>45040</v>
      </c>
      <c r="C80" s="15">
        <v>71</v>
      </c>
      <c r="D80" s="16" t="s">
        <v>117</v>
      </c>
      <c r="E80" s="17" t="s">
        <v>41</v>
      </c>
      <c r="F80" s="17">
        <v>1721</v>
      </c>
      <c r="G80" s="17">
        <v>25099.96</v>
      </c>
      <c r="H80" s="17">
        <v>7.7932899999999998</v>
      </c>
      <c r="I80" s="18">
        <v>195611.27</v>
      </c>
      <c r="J80" s="21">
        <v>0</v>
      </c>
      <c r="K80" s="19">
        <f t="shared" si="3"/>
        <v>28281348.879999973</v>
      </c>
      <c r="L80" s="26"/>
    </row>
    <row r="81" spans="2:12" ht="101.25" x14ac:dyDescent="0.25">
      <c r="B81" s="20">
        <v>45040</v>
      </c>
      <c r="C81" s="15">
        <v>72</v>
      </c>
      <c r="D81" s="16" t="s">
        <v>118</v>
      </c>
      <c r="E81" s="17" t="s">
        <v>25</v>
      </c>
      <c r="F81" s="17">
        <v>2817</v>
      </c>
      <c r="G81" s="17">
        <v>41221.699999999997</v>
      </c>
      <c r="H81" s="17">
        <v>7.7932899999999998</v>
      </c>
      <c r="I81" s="18">
        <v>321252.65999999997</v>
      </c>
      <c r="J81" s="21">
        <v>0</v>
      </c>
      <c r="K81" s="19">
        <f t="shared" si="3"/>
        <v>28602601.539999973</v>
      </c>
      <c r="L81" s="26"/>
    </row>
    <row r="82" spans="2:12" ht="101.25" x14ac:dyDescent="0.25">
      <c r="B82" s="20">
        <v>45040</v>
      </c>
      <c r="C82" s="15">
        <v>73</v>
      </c>
      <c r="D82" s="16" t="s">
        <v>119</v>
      </c>
      <c r="E82" s="17" t="s">
        <v>33</v>
      </c>
      <c r="F82" s="17">
        <v>2603</v>
      </c>
      <c r="G82" s="17">
        <v>37638.550000000003</v>
      </c>
      <c r="H82" s="17">
        <v>7.7932899999999998</v>
      </c>
      <c r="I82" s="18">
        <v>293328.14</v>
      </c>
      <c r="J82" s="21">
        <v>0</v>
      </c>
      <c r="K82" s="19">
        <f t="shared" si="3"/>
        <v>28895929.679999974</v>
      </c>
      <c r="L82" s="26"/>
    </row>
    <row r="83" spans="2:12" ht="81" x14ac:dyDescent="0.25">
      <c r="B83" s="20">
        <v>45040</v>
      </c>
      <c r="C83" s="15">
        <v>74</v>
      </c>
      <c r="D83" s="16" t="s">
        <v>120</v>
      </c>
      <c r="E83" s="17" t="s">
        <v>45</v>
      </c>
      <c r="F83" s="17">
        <v>939</v>
      </c>
      <c r="G83" s="17">
        <v>14085</v>
      </c>
      <c r="H83" s="17">
        <v>7.7932899999999998</v>
      </c>
      <c r="I83" s="18">
        <v>109768.49</v>
      </c>
      <c r="J83" s="21">
        <v>0</v>
      </c>
      <c r="K83" s="19">
        <f t="shared" si="3"/>
        <v>29005698.169999972</v>
      </c>
      <c r="L83" s="26"/>
    </row>
    <row r="84" spans="2:12" ht="81" x14ac:dyDescent="0.25">
      <c r="B84" s="20">
        <v>45040</v>
      </c>
      <c r="C84" s="15">
        <v>75</v>
      </c>
      <c r="D84" s="16" t="s">
        <v>121</v>
      </c>
      <c r="E84" s="17" t="s">
        <v>19</v>
      </c>
      <c r="F84" s="17">
        <v>2681</v>
      </c>
      <c r="G84" s="17">
        <v>39820.42</v>
      </c>
      <c r="H84" s="17">
        <v>7.7932899999999998</v>
      </c>
      <c r="I84" s="18">
        <v>310332.08</v>
      </c>
      <c r="J84" s="21">
        <v>0</v>
      </c>
      <c r="K84" s="19">
        <f t="shared" si="3"/>
        <v>29316030.24999997</v>
      </c>
      <c r="L84" s="26"/>
    </row>
    <row r="85" spans="2:12" ht="81" x14ac:dyDescent="0.25">
      <c r="B85" s="20">
        <v>45040</v>
      </c>
      <c r="C85" s="15">
        <v>76</v>
      </c>
      <c r="D85" s="16" t="s">
        <v>122</v>
      </c>
      <c r="E85" s="17" t="s">
        <v>23</v>
      </c>
      <c r="F85" s="17">
        <v>2803</v>
      </c>
      <c r="G85" s="17">
        <v>40928.03</v>
      </c>
      <c r="H85" s="17">
        <v>7.7932899999999998</v>
      </c>
      <c r="I85" s="18">
        <v>318964.01</v>
      </c>
      <c r="J85" s="21">
        <v>0</v>
      </c>
      <c r="K85" s="19">
        <f t="shared" si="3"/>
        <v>29634994.259999972</v>
      </c>
      <c r="L85" s="26"/>
    </row>
    <row r="86" spans="2:12" ht="101.25" x14ac:dyDescent="0.25">
      <c r="B86" s="20">
        <v>45040</v>
      </c>
      <c r="C86" s="15">
        <v>77</v>
      </c>
      <c r="D86" s="16" t="s">
        <v>123</v>
      </c>
      <c r="E86" s="17" t="s">
        <v>39</v>
      </c>
      <c r="F86" s="17">
        <v>1064</v>
      </c>
      <c r="G86" s="17">
        <v>15960</v>
      </c>
      <c r="H86" s="17">
        <v>7.7932899999999998</v>
      </c>
      <c r="I86" s="18">
        <v>124380.91</v>
      </c>
      <c r="J86" s="21">
        <v>0</v>
      </c>
      <c r="K86" s="19">
        <f t="shared" si="3"/>
        <v>29759375.169999972</v>
      </c>
      <c r="L86" s="26"/>
    </row>
    <row r="87" spans="2:12" ht="101.25" x14ac:dyDescent="0.25">
      <c r="B87" s="20">
        <v>45040</v>
      </c>
      <c r="C87" s="15">
        <v>78</v>
      </c>
      <c r="D87" s="16" t="s">
        <v>124</v>
      </c>
      <c r="E87" s="17" t="s">
        <v>37</v>
      </c>
      <c r="F87" s="17">
        <v>516</v>
      </c>
      <c r="G87" s="17">
        <v>7740</v>
      </c>
      <c r="H87" s="17">
        <v>7.7932899999999998</v>
      </c>
      <c r="I87" s="18">
        <v>60320.06</v>
      </c>
      <c r="J87" s="21">
        <v>0</v>
      </c>
      <c r="K87" s="19">
        <f t="shared" si="3"/>
        <v>29819695.229999971</v>
      </c>
      <c r="L87" s="26"/>
    </row>
    <row r="88" spans="2:12" ht="101.25" x14ac:dyDescent="0.25">
      <c r="B88" s="20">
        <v>45040</v>
      </c>
      <c r="C88" s="15">
        <v>79</v>
      </c>
      <c r="D88" s="16" t="s">
        <v>125</v>
      </c>
      <c r="E88" s="17" t="s">
        <v>15</v>
      </c>
      <c r="F88" s="17">
        <v>762</v>
      </c>
      <c r="G88" s="17">
        <v>11242.1</v>
      </c>
      <c r="H88" s="17">
        <v>7.7932899999999998</v>
      </c>
      <c r="I88" s="18">
        <v>87612.95</v>
      </c>
      <c r="J88" s="21">
        <v>0</v>
      </c>
      <c r="K88" s="19">
        <f t="shared" si="3"/>
        <v>29907308.17999997</v>
      </c>
      <c r="L88" s="26"/>
    </row>
    <row r="89" spans="2:12" ht="81" x14ac:dyDescent="0.25">
      <c r="B89" s="20">
        <v>45040</v>
      </c>
      <c r="C89" s="15">
        <v>80</v>
      </c>
      <c r="D89" s="16" t="s">
        <v>126</v>
      </c>
      <c r="E89" s="17" t="s">
        <v>29</v>
      </c>
      <c r="F89" s="17">
        <v>441</v>
      </c>
      <c r="G89" s="17">
        <v>6108.89</v>
      </c>
      <c r="H89" s="17">
        <v>7.7932899999999998</v>
      </c>
      <c r="I89" s="18">
        <v>47608.35</v>
      </c>
      <c r="J89" s="21">
        <v>0</v>
      </c>
      <c r="K89" s="19">
        <f t="shared" si="3"/>
        <v>29954916.529999971</v>
      </c>
      <c r="L89" s="26"/>
    </row>
    <row r="90" spans="2:12" ht="81" x14ac:dyDescent="0.25">
      <c r="B90" s="20">
        <v>45040</v>
      </c>
      <c r="C90" s="15">
        <v>81</v>
      </c>
      <c r="D90" s="16" t="s">
        <v>127</v>
      </c>
      <c r="E90" s="17" t="s">
        <v>31</v>
      </c>
      <c r="F90" s="17">
        <v>1655</v>
      </c>
      <c r="G90" s="17">
        <v>24588.85</v>
      </c>
      <c r="H90" s="17">
        <v>7.7992100000000004</v>
      </c>
      <c r="I90" s="18">
        <v>191773.6</v>
      </c>
      <c r="J90" s="21">
        <v>0</v>
      </c>
      <c r="K90" s="19">
        <f t="shared" si="3"/>
        <v>30146690.129999973</v>
      </c>
      <c r="L90" s="26"/>
    </row>
    <row r="91" spans="2:12" ht="81" x14ac:dyDescent="0.25">
      <c r="B91" s="20">
        <v>45040</v>
      </c>
      <c r="C91" s="15">
        <v>82</v>
      </c>
      <c r="D91" s="16" t="s">
        <v>128</v>
      </c>
      <c r="E91" s="17" t="s">
        <v>49</v>
      </c>
      <c r="F91" s="17">
        <v>2037</v>
      </c>
      <c r="G91" s="17">
        <v>28241.42</v>
      </c>
      <c r="H91" s="17">
        <v>7.7962499999999997</v>
      </c>
      <c r="I91" s="18">
        <v>220177.17</v>
      </c>
      <c r="J91" s="21">
        <v>0</v>
      </c>
      <c r="K91" s="19">
        <f t="shared" si="3"/>
        <v>30366867.299999975</v>
      </c>
      <c r="L91" s="26"/>
    </row>
    <row r="92" spans="2:12" ht="101.25" x14ac:dyDescent="0.25">
      <c r="B92" s="20">
        <v>45040</v>
      </c>
      <c r="C92" s="15">
        <v>83</v>
      </c>
      <c r="D92" s="16" t="s">
        <v>129</v>
      </c>
      <c r="E92" s="17" t="s">
        <v>47</v>
      </c>
      <c r="F92" s="17">
        <v>1768</v>
      </c>
      <c r="G92" s="17">
        <v>26520</v>
      </c>
      <c r="H92" s="17">
        <v>7.7962499999999997</v>
      </c>
      <c r="I92" s="18">
        <v>206756.55</v>
      </c>
      <c r="J92" s="21">
        <v>0</v>
      </c>
      <c r="K92" s="19">
        <f t="shared" si="3"/>
        <v>30573623.849999975</v>
      </c>
      <c r="L92" s="26"/>
    </row>
    <row r="93" spans="2:12" ht="81" x14ac:dyDescent="0.25">
      <c r="B93" s="20">
        <v>45040</v>
      </c>
      <c r="C93" s="15">
        <v>84</v>
      </c>
      <c r="D93" s="16" t="s">
        <v>130</v>
      </c>
      <c r="E93" s="17" t="s">
        <v>78</v>
      </c>
      <c r="F93" s="17">
        <v>1167</v>
      </c>
      <c r="G93" s="17">
        <v>17400</v>
      </c>
      <c r="H93" s="17">
        <v>7.7950100000000004</v>
      </c>
      <c r="I93" s="18">
        <v>135633.17000000001</v>
      </c>
      <c r="J93" s="21">
        <v>0</v>
      </c>
      <c r="K93" s="19">
        <f t="shared" si="3"/>
        <v>30709257.019999977</v>
      </c>
      <c r="L93" s="26"/>
    </row>
    <row r="94" spans="2:12" ht="202.5" x14ac:dyDescent="0.25">
      <c r="B94" s="20">
        <v>45041</v>
      </c>
      <c r="C94" s="15">
        <v>1000</v>
      </c>
      <c r="D94" s="16" t="s">
        <v>131</v>
      </c>
      <c r="E94" s="17" t="s">
        <v>103</v>
      </c>
      <c r="F94" s="17" t="s">
        <v>13</v>
      </c>
      <c r="G94" s="17" t="s">
        <v>13</v>
      </c>
      <c r="H94" s="17" t="s">
        <v>13</v>
      </c>
      <c r="I94" s="18">
        <v>0</v>
      </c>
      <c r="J94" s="21">
        <v>500000</v>
      </c>
      <c r="K94" s="19">
        <f t="shared" si="3"/>
        <v>30209257.019999977</v>
      </c>
      <c r="L94" s="26"/>
    </row>
    <row r="95" spans="2:12" ht="222.75" x14ac:dyDescent="0.25">
      <c r="B95" s="20">
        <v>45042</v>
      </c>
      <c r="C95" s="15">
        <v>1059</v>
      </c>
      <c r="D95" s="16" t="s">
        <v>132</v>
      </c>
      <c r="E95" s="17" t="s">
        <v>105</v>
      </c>
      <c r="F95" s="17" t="s">
        <v>13</v>
      </c>
      <c r="G95" s="17" t="s">
        <v>13</v>
      </c>
      <c r="H95" s="17" t="s">
        <v>13</v>
      </c>
      <c r="I95" s="18">
        <v>0</v>
      </c>
      <c r="J95" s="21">
        <v>16600</v>
      </c>
      <c r="K95" s="19">
        <f t="shared" si="3"/>
        <v>30192657.019999977</v>
      </c>
      <c r="L95" s="26"/>
    </row>
    <row r="96" spans="2:12" ht="101.25" x14ac:dyDescent="0.25">
      <c r="B96" s="20">
        <v>45042</v>
      </c>
      <c r="C96" s="15">
        <v>85</v>
      </c>
      <c r="D96" s="16" t="s">
        <v>133</v>
      </c>
      <c r="E96" s="17" t="s">
        <v>134</v>
      </c>
      <c r="F96" s="17">
        <v>5881</v>
      </c>
      <c r="G96" s="17">
        <v>88215</v>
      </c>
      <c r="H96" s="17">
        <v>7.7962499999999997</v>
      </c>
      <c r="I96" s="18">
        <v>687746.19</v>
      </c>
      <c r="J96" s="21">
        <v>0</v>
      </c>
      <c r="K96" s="19">
        <f t="shared" si="3"/>
        <v>30880403.209999979</v>
      </c>
      <c r="L96" s="26"/>
    </row>
    <row r="97" spans="2:12" ht="60.75" x14ac:dyDescent="0.25">
      <c r="B97" s="20">
        <v>45054</v>
      </c>
      <c r="C97" s="15">
        <v>80037</v>
      </c>
      <c r="D97" s="16" t="s">
        <v>135</v>
      </c>
      <c r="E97" s="17">
        <v>0</v>
      </c>
      <c r="F97" s="17">
        <v>0</v>
      </c>
      <c r="G97" s="17">
        <v>0</v>
      </c>
      <c r="H97" s="17">
        <v>0</v>
      </c>
      <c r="I97" s="18">
        <v>71.459999999999994</v>
      </c>
      <c r="J97" s="21">
        <v>0</v>
      </c>
      <c r="K97" s="19">
        <f t="shared" si="3"/>
        <v>30880474.669999979</v>
      </c>
      <c r="L97" s="26"/>
    </row>
    <row r="98" spans="2:12" ht="101.25" x14ac:dyDescent="0.25">
      <c r="B98" s="20">
        <v>45056</v>
      </c>
      <c r="C98" s="15">
        <v>86</v>
      </c>
      <c r="D98" s="16" t="s">
        <v>136</v>
      </c>
      <c r="E98" s="17" t="s">
        <v>51</v>
      </c>
      <c r="F98" s="17">
        <v>0</v>
      </c>
      <c r="G98" s="17">
        <v>0</v>
      </c>
      <c r="H98" s="17">
        <v>0</v>
      </c>
      <c r="I98" s="18">
        <v>125316.54</v>
      </c>
      <c r="J98" s="21">
        <v>0</v>
      </c>
      <c r="K98" s="19">
        <f t="shared" si="3"/>
        <v>31005791.209999979</v>
      </c>
      <c r="L98" s="26"/>
    </row>
    <row r="99" spans="2:12" ht="101.25" x14ac:dyDescent="0.25">
      <c r="B99" s="20">
        <v>45056</v>
      </c>
      <c r="C99" s="15">
        <v>87</v>
      </c>
      <c r="D99" s="16" t="s">
        <v>137</v>
      </c>
      <c r="E99" s="17" t="s">
        <v>138</v>
      </c>
      <c r="F99" s="17">
        <v>35</v>
      </c>
      <c r="G99" s="17">
        <v>505</v>
      </c>
      <c r="H99" s="17">
        <v>7.8082599999999998</v>
      </c>
      <c r="I99" s="18">
        <v>3943.17</v>
      </c>
      <c r="J99" s="21">
        <v>0</v>
      </c>
      <c r="K99" s="19">
        <f t="shared" si="3"/>
        <v>31009734.37999998</v>
      </c>
      <c r="L99" s="26"/>
    </row>
    <row r="100" spans="2:12" ht="81" x14ac:dyDescent="0.25">
      <c r="B100" s="20">
        <v>45065</v>
      </c>
      <c r="C100" s="15">
        <v>88</v>
      </c>
      <c r="D100" s="16" t="s">
        <v>139</v>
      </c>
      <c r="E100" s="17" t="s">
        <v>21</v>
      </c>
      <c r="F100" s="17">
        <v>903</v>
      </c>
      <c r="G100" s="17">
        <v>12885.55</v>
      </c>
      <c r="H100" s="17">
        <v>7.8067299999999999</v>
      </c>
      <c r="I100" s="18">
        <v>100594.01</v>
      </c>
      <c r="J100" s="21">
        <v>0</v>
      </c>
      <c r="K100" s="19">
        <f t="shared" ref="K100:K162" si="4">K99+I100-J100</f>
        <v>31110328.389999982</v>
      </c>
      <c r="L100" s="26"/>
    </row>
    <row r="101" spans="2:12" ht="101.25" x14ac:dyDescent="0.25">
      <c r="B101" s="20">
        <v>45065</v>
      </c>
      <c r="C101" s="15">
        <v>89</v>
      </c>
      <c r="D101" s="16" t="s">
        <v>140</v>
      </c>
      <c r="E101" s="17" t="s">
        <v>113</v>
      </c>
      <c r="F101" s="17">
        <v>645</v>
      </c>
      <c r="G101" s="17">
        <v>9675</v>
      </c>
      <c r="H101" s="17">
        <v>7.8067299999999999</v>
      </c>
      <c r="I101" s="18">
        <v>75530.11</v>
      </c>
      <c r="J101" s="21">
        <v>0</v>
      </c>
      <c r="K101" s="19">
        <f t="shared" si="4"/>
        <v>31185858.499999981</v>
      </c>
      <c r="L101" s="26"/>
    </row>
    <row r="102" spans="2:12" ht="81" x14ac:dyDescent="0.25">
      <c r="B102" s="20">
        <v>45065</v>
      </c>
      <c r="C102" s="15">
        <v>90</v>
      </c>
      <c r="D102" s="16" t="s">
        <v>141</v>
      </c>
      <c r="E102" s="17" t="s">
        <v>27</v>
      </c>
      <c r="F102" s="17">
        <v>1063</v>
      </c>
      <c r="G102" s="17">
        <v>15945</v>
      </c>
      <c r="H102" s="17">
        <v>7.8067299999999999</v>
      </c>
      <c r="I102" s="18">
        <v>124478.31</v>
      </c>
      <c r="J102" s="21">
        <v>0</v>
      </c>
      <c r="K102" s="19">
        <f t="shared" si="4"/>
        <v>31310336.80999998</v>
      </c>
      <c r="L102" s="26"/>
    </row>
    <row r="103" spans="2:12" ht="101.25" x14ac:dyDescent="0.25">
      <c r="B103" s="20">
        <v>45065</v>
      </c>
      <c r="C103" s="15">
        <v>91</v>
      </c>
      <c r="D103" s="16" t="s">
        <v>142</v>
      </c>
      <c r="E103" s="17" t="s">
        <v>15</v>
      </c>
      <c r="F103" s="17">
        <v>422</v>
      </c>
      <c r="G103" s="17">
        <v>6264.6</v>
      </c>
      <c r="H103" s="17">
        <v>7.8067299999999999</v>
      </c>
      <c r="I103" s="18">
        <v>48906.04</v>
      </c>
      <c r="J103" s="21">
        <v>0</v>
      </c>
      <c r="K103" s="19">
        <f t="shared" si="4"/>
        <v>31359242.849999979</v>
      </c>
      <c r="L103" s="26"/>
    </row>
    <row r="104" spans="2:12" ht="101.25" x14ac:dyDescent="0.25">
      <c r="B104" s="20">
        <v>45065</v>
      </c>
      <c r="C104" s="15">
        <v>92</v>
      </c>
      <c r="D104" s="16" t="s">
        <v>143</v>
      </c>
      <c r="E104" s="17" t="s">
        <v>43</v>
      </c>
      <c r="F104" s="17">
        <v>1460</v>
      </c>
      <c r="G104" s="17">
        <v>21875</v>
      </c>
      <c r="H104" s="17">
        <v>7.8067299999999999</v>
      </c>
      <c r="I104" s="18">
        <v>170772.22</v>
      </c>
      <c r="J104" s="21">
        <v>0</v>
      </c>
      <c r="K104" s="19">
        <f t="shared" si="4"/>
        <v>31530015.069999978</v>
      </c>
      <c r="L104" s="26"/>
    </row>
    <row r="105" spans="2:12" ht="101.25" x14ac:dyDescent="0.25">
      <c r="B105" s="20">
        <v>45065</v>
      </c>
      <c r="C105" s="15">
        <v>93</v>
      </c>
      <c r="D105" s="16" t="s">
        <v>144</v>
      </c>
      <c r="E105" s="17" t="s">
        <v>35</v>
      </c>
      <c r="F105" s="17">
        <v>871</v>
      </c>
      <c r="G105" s="17">
        <v>13065</v>
      </c>
      <c r="H105" s="17">
        <v>7.80938</v>
      </c>
      <c r="I105" s="18">
        <v>102029.55</v>
      </c>
      <c r="J105" s="21">
        <v>0</v>
      </c>
      <c r="K105" s="19">
        <f t="shared" si="4"/>
        <v>31632044.619999979</v>
      </c>
      <c r="L105" s="26"/>
    </row>
    <row r="106" spans="2:12" ht="81" x14ac:dyDescent="0.25">
      <c r="B106" s="20">
        <v>45065</v>
      </c>
      <c r="C106" s="15">
        <v>94</v>
      </c>
      <c r="D106" s="16" t="s">
        <v>145</v>
      </c>
      <c r="E106" s="17" t="s">
        <v>25</v>
      </c>
      <c r="F106" s="17">
        <v>1821</v>
      </c>
      <c r="G106" s="17">
        <v>25910.47</v>
      </c>
      <c r="H106" s="17">
        <v>7.80938</v>
      </c>
      <c r="I106" s="18">
        <v>202344.71</v>
      </c>
      <c r="J106" s="21">
        <v>0</v>
      </c>
      <c r="K106" s="19">
        <f t="shared" si="4"/>
        <v>31834389.32999998</v>
      </c>
      <c r="L106" s="26"/>
    </row>
    <row r="107" spans="2:12" ht="101.25" x14ac:dyDescent="0.25">
      <c r="B107" s="20">
        <v>45065</v>
      </c>
      <c r="C107" s="15">
        <v>95</v>
      </c>
      <c r="D107" s="16" t="s">
        <v>146</v>
      </c>
      <c r="E107" s="17" t="s">
        <v>37</v>
      </c>
      <c r="F107" s="17">
        <v>436</v>
      </c>
      <c r="G107" s="17">
        <v>6540</v>
      </c>
      <c r="H107" s="17">
        <v>7.80938</v>
      </c>
      <c r="I107" s="18">
        <v>51073.35</v>
      </c>
      <c r="J107" s="21">
        <v>0</v>
      </c>
      <c r="K107" s="19">
        <f t="shared" si="4"/>
        <v>31885462.679999981</v>
      </c>
      <c r="L107" s="26"/>
    </row>
    <row r="108" spans="2:12" ht="101.25" x14ac:dyDescent="0.25">
      <c r="B108" s="20">
        <v>45065</v>
      </c>
      <c r="C108" s="15">
        <v>96</v>
      </c>
      <c r="D108" s="16" t="s">
        <v>147</v>
      </c>
      <c r="E108" s="17" t="s">
        <v>39</v>
      </c>
      <c r="F108" s="17">
        <v>1111</v>
      </c>
      <c r="G108" s="17">
        <v>16665</v>
      </c>
      <c r="H108" s="17">
        <v>7.80938</v>
      </c>
      <c r="I108" s="18">
        <v>130143.32</v>
      </c>
      <c r="J108" s="21">
        <v>0</v>
      </c>
      <c r="K108" s="19">
        <f t="shared" si="4"/>
        <v>32015605.999999981</v>
      </c>
      <c r="L108" s="26"/>
    </row>
    <row r="109" spans="2:12" ht="81" x14ac:dyDescent="0.25">
      <c r="B109" s="20">
        <v>45065</v>
      </c>
      <c r="C109" s="15">
        <v>97</v>
      </c>
      <c r="D109" s="16" t="s">
        <v>148</v>
      </c>
      <c r="E109" s="17" t="s">
        <v>31</v>
      </c>
      <c r="F109" s="17">
        <v>1553</v>
      </c>
      <c r="G109" s="17">
        <v>23295</v>
      </c>
      <c r="H109" s="17">
        <v>7.80938</v>
      </c>
      <c r="I109" s="18">
        <v>181919.51</v>
      </c>
      <c r="J109" s="21">
        <v>0</v>
      </c>
      <c r="K109" s="19">
        <f t="shared" si="4"/>
        <v>32197525.509999983</v>
      </c>
      <c r="L109" s="26"/>
    </row>
    <row r="110" spans="2:12" ht="81" x14ac:dyDescent="0.25">
      <c r="B110" s="20">
        <v>45065</v>
      </c>
      <c r="C110" s="15">
        <v>98</v>
      </c>
      <c r="D110" s="16" t="s">
        <v>149</v>
      </c>
      <c r="E110" s="17" t="s">
        <v>23</v>
      </c>
      <c r="F110" s="17">
        <v>2204</v>
      </c>
      <c r="G110" s="17">
        <v>31697.31</v>
      </c>
      <c r="H110" s="17">
        <v>7.8073899999999998</v>
      </c>
      <c r="I110" s="18">
        <v>247473.26</v>
      </c>
      <c r="J110" s="21">
        <v>0</v>
      </c>
      <c r="K110" s="19">
        <f t="shared" si="4"/>
        <v>32444998.769999985</v>
      </c>
      <c r="L110" s="26"/>
    </row>
    <row r="111" spans="2:12" ht="81" x14ac:dyDescent="0.25">
      <c r="B111" s="20">
        <v>45065</v>
      </c>
      <c r="C111" s="15">
        <v>99</v>
      </c>
      <c r="D111" s="16" t="s">
        <v>150</v>
      </c>
      <c r="E111" s="17" t="s">
        <v>29</v>
      </c>
      <c r="F111" s="17">
        <v>317</v>
      </c>
      <c r="G111" s="17">
        <v>4176.46</v>
      </c>
      <c r="H111" s="17">
        <v>7.8073899999999998</v>
      </c>
      <c r="I111" s="18">
        <v>32607.25</v>
      </c>
      <c r="J111" s="21">
        <v>0</v>
      </c>
      <c r="K111" s="19">
        <f t="shared" si="4"/>
        <v>32477606.019999985</v>
      </c>
      <c r="L111" s="26"/>
    </row>
    <row r="112" spans="2:12" ht="101.25" x14ac:dyDescent="0.25">
      <c r="B112" s="20">
        <v>45065</v>
      </c>
      <c r="C112" s="15">
        <v>100</v>
      </c>
      <c r="D112" s="16" t="s">
        <v>151</v>
      </c>
      <c r="E112" s="17" t="s">
        <v>33</v>
      </c>
      <c r="F112" s="17">
        <v>2454</v>
      </c>
      <c r="G112" s="17">
        <v>35145.32</v>
      </c>
      <c r="H112" s="17">
        <v>7.8028000000000004</v>
      </c>
      <c r="I112" s="18">
        <v>274231.90000000002</v>
      </c>
      <c r="J112" s="21">
        <v>0</v>
      </c>
      <c r="K112" s="19">
        <f t="shared" si="4"/>
        <v>32751837.919999983</v>
      </c>
      <c r="L112" s="26"/>
    </row>
    <row r="113" spans="2:12" ht="81" x14ac:dyDescent="0.25">
      <c r="B113" s="20">
        <v>45065</v>
      </c>
      <c r="C113" s="15">
        <v>101</v>
      </c>
      <c r="D113" s="16" t="s">
        <v>152</v>
      </c>
      <c r="E113" s="17" t="s">
        <v>41</v>
      </c>
      <c r="F113" s="17">
        <v>1156</v>
      </c>
      <c r="G113" s="17">
        <v>16244.5</v>
      </c>
      <c r="H113" s="17">
        <v>7.8028000000000004</v>
      </c>
      <c r="I113" s="18">
        <v>126752.58</v>
      </c>
      <c r="J113" s="21">
        <v>0</v>
      </c>
      <c r="K113" s="19">
        <f t="shared" si="4"/>
        <v>32878590.499999981</v>
      </c>
      <c r="L113" s="26"/>
    </row>
    <row r="114" spans="2:12" ht="81" x14ac:dyDescent="0.25">
      <c r="B114" s="20">
        <v>45065</v>
      </c>
      <c r="C114" s="15">
        <v>102</v>
      </c>
      <c r="D114" s="16" t="s">
        <v>153</v>
      </c>
      <c r="E114" s="17" t="s">
        <v>19</v>
      </c>
      <c r="F114" s="17">
        <v>1775</v>
      </c>
      <c r="G114" s="17">
        <v>25831.67</v>
      </c>
      <c r="H114" s="17">
        <v>7.8028000000000004</v>
      </c>
      <c r="I114" s="18">
        <v>201559.35</v>
      </c>
      <c r="J114" s="21">
        <v>0</v>
      </c>
      <c r="K114" s="19">
        <f t="shared" si="4"/>
        <v>33080149.849999983</v>
      </c>
      <c r="L114" s="26"/>
    </row>
    <row r="115" spans="2:12" ht="81" x14ac:dyDescent="0.25">
      <c r="B115" s="20">
        <v>45065</v>
      </c>
      <c r="C115" s="15">
        <v>103</v>
      </c>
      <c r="D115" s="16" t="s">
        <v>154</v>
      </c>
      <c r="E115" s="17" t="s">
        <v>45</v>
      </c>
      <c r="F115" s="17">
        <v>737</v>
      </c>
      <c r="G115" s="17">
        <v>11055</v>
      </c>
      <c r="H115" s="17">
        <v>7.8028000000000004</v>
      </c>
      <c r="I115" s="18">
        <v>86259.95</v>
      </c>
      <c r="J115" s="21">
        <v>0</v>
      </c>
      <c r="K115" s="19">
        <f t="shared" si="4"/>
        <v>33166409.799999982</v>
      </c>
      <c r="L115" s="26"/>
    </row>
    <row r="116" spans="2:12" ht="81" x14ac:dyDescent="0.25">
      <c r="B116" s="20">
        <v>45065</v>
      </c>
      <c r="C116" s="15">
        <v>104</v>
      </c>
      <c r="D116" s="16" t="s">
        <v>155</v>
      </c>
      <c r="E116" s="17" t="s">
        <v>134</v>
      </c>
      <c r="F116" s="17">
        <v>631</v>
      </c>
      <c r="G116" s="17">
        <v>9465</v>
      </c>
      <c r="H116" s="17">
        <v>7.8056799999999997</v>
      </c>
      <c r="I116" s="18">
        <v>73880.759999999995</v>
      </c>
      <c r="J116" s="21">
        <v>0</v>
      </c>
      <c r="K116" s="19">
        <f t="shared" si="4"/>
        <v>33240290.559999984</v>
      </c>
      <c r="L116" s="26"/>
    </row>
    <row r="117" spans="2:12" ht="81" x14ac:dyDescent="0.25">
      <c r="B117" s="20">
        <v>45065</v>
      </c>
      <c r="C117" s="15">
        <v>105</v>
      </c>
      <c r="D117" s="16" t="s">
        <v>156</v>
      </c>
      <c r="E117" s="17" t="s">
        <v>49</v>
      </c>
      <c r="F117" s="17">
        <v>1606</v>
      </c>
      <c r="G117" s="17">
        <v>21365.49</v>
      </c>
      <c r="H117" s="17">
        <v>7.8056799999999997</v>
      </c>
      <c r="I117" s="18">
        <v>166772.18</v>
      </c>
      <c r="J117" s="21">
        <v>0</v>
      </c>
      <c r="K117" s="19">
        <f t="shared" si="4"/>
        <v>33407062.739999983</v>
      </c>
      <c r="L117" s="26"/>
    </row>
    <row r="118" spans="2:12" ht="101.25" x14ac:dyDescent="0.25">
      <c r="B118" s="20">
        <v>45065</v>
      </c>
      <c r="C118" s="15">
        <v>106</v>
      </c>
      <c r="D118" s="16" t="s">
        <v>157</v>
      </c>
      <c r="E118" s="17" t="s">
        <v>47</v>
      </c>
      <c r="F118" s="17">
        <v>1255</v>
      </c>
      <c r="G118" s="17">
        <v>18825</v>
      </c>
      <c r="H118" s="17">
        <v>7.8056799999999997</v>
      </c>
      <c r="I118" s="18">
        <v>146941.93</v>
      </c>
      <c r="J118" s="21">
        <v>0</v>
      </c>
      <c r="K118" s="19">
        <f t="shared" si="4"/>
        <v>33554004.669999983</v>
      </c>
      <c r="L118" s="26"/>
    </row>
    <row r="119" spans="2:12" ht="222.75" x14ac:dyDescent="0.25">
      <c r="B119" s="20">
        <v>45068</v>
      </c>
      <c r="C119" s="15">
        <v>1501</v>
      </c>
      <c r="D119" s="16" t="s">
        <v>158</v>
      </c>
      <c r="E119" s="17" t="s">
        <v>103</v>
      </c>
      <c r="F119" s="17" t="s">
        <v>13</v>
      </c>
      <c r="G119" s="17" t="s">
        <v>13</v>
      </c>
      <c r="H119" s="17" t="s">
        <v>13</v>
      </c>
      <c r="I119" s="18">
        <v>0</v>
      </c>
      <c r="J119" s="21">
        <v>198665</v>
      </c>
      <c r="K119" s="19">
        <f t="shared" si="4"/>
        <v>33355339.669999983</v>
      </c>
      <c r="L119" s="26"/>
    </row>
    <row r="120" spans="2:12" ht="81" x14ac:dyDescent="0.25">
      <c r="B120" s="20">
        <v>45071</v>
      </c>
      <c r="C120" s="15">
        <v>107</v>
      </c>
      <c r="D120" s="16" t="s">
        <v>159</v>
      </c>
      <c r="E120" s="17" t="s">
        <v>78</v>
      </c>
      <c r="F120" s="17">
        <v>829</v>
      </c>
      <c r="G120" s="17">
        <v>12233.5</v>
      </c>
      <c r="H120" s="17">
        <v>7.8056799999999997</v>
      </c>
      <c r="I120" s="18">
        <v>95490.79</v>
      </c>
      <c r="J120" s="21">
        <v>0</v>
      </c>
      <c r="K120" s="19">
        <f t="shared" si="4"/>
        <v>33450830.459999982</v>
      </c>
      <c r="L120" s="26"/>
    </row>
    <row r="121" spans="2:12" ht="81" x14ac:dyDescent="0.25">
      <c r="B121" s="20">
        <v>45072</v>
      </c>
      <c r="C121" s="15">
        <v>86901</v>
      </c>
      <c r="D121" s="16" t="s">
        <v>160</v>
      </c>
      <c r="E121" s="17" t="s">
        <v>13</v>
      </c>
      <c r="F121" s="17" t="s">
        <v>13</v>
      </c>
      <c r="G121" s="17" t="s">
        <v>13</v>
      </c>
      <c r="H121" s="17" t="s">
        <v>13</v>
      </c>
      <c r="I121" s="18">
        <v>0</v>
      </c>
      <c r="J121" s="21">
        <v>27000000</v>
      </c>
      <c r="K121" s="19">
        <f t="shared" si="4"/>
        <v>6450830.4599999823</v>
      </c>
      <c r="L121" s="26"/>
    </row>
    <row r="122" spans="2:12" ht="384.75" x14ac:dyDescent="0.25">
      <c r="B122" s="20">
        <v>45075</v>
      </c>
      <c r="C122" s="15">
        <v>1638</v>
      </c>
      <c r="D122" s="16" t="s">
        <v>161</v>
      </c>
      <c r="E122" s="17" t="s">
        <v>105</v>
      </c>
      <c r="F122" s="17" t="s">
        <v>13</v>
      </c>
      <c r="G122" s="17" t="s">
        <v>13</v>
      </c>
      <c r="H122" s="17" t="s">
        <v>13</v>
      </c>
      <c r="I122" s="18">
        <v>0</v>
      </c>
      <c r="J122" s="21">
        <v>15240</v>
      </c>
      <c r="K122" s="19">
        <f t="shared" si="4"/>
        <v>6435590.4599999823</v>
      </c>
      <c r="L122" s="26"/>
    </row>
    <row r="123" spans="2:12" ht="101.25" x14ac:dyDescent="0.25">
      <c r="B123" s="20">
        <v>45086</v>
      </c>
      <c r="C123" s="15">
        <v>108</v>
      </c>
      <c r="D123" s="16" t="s">
        <v>162</v>
      </c>
      <c r="E123" s="17" t="s">
        <v>51</v>
      </c>
      <c r="F123" s="17">
        <v>0</v>
      </c>
      <c r="G123" s="17">
        <v>0</v>
      </c>
      <c r="H123" s="17">
        <v>0</v>
      </c>
      <c r="I123" s="18">
        <v>182532.13</v>
      </c>
      <c r="J123" s="21">
        <v>0</v>
      </c>
      <c r="K123" s="19">
        <f t="shared" si="4"/>
        <v>6618122.5899999822</v>
      </c>
      <c r="L123" s="26"/>
    </row>
    <row r="124" spans="2:12" ht="81" x14ac:dyDescent="0.25">
      <c r="B124" s="20">
        <v>45093</v>
      </c>
      <c r="C124" s="15">
        <v>109</v>
      </c>
      <c r="D124" s="16" t="s">
        <v>163</v>
      </c>
      <c r="E124" s="17" t="s">
        <v>45</v>
      </c>
      <c r="F124" s="17">
        <v>625</v>
      </c>
      <c r="G124" s="17">
        <v>9375</v>
      </c>
      <c r="H124" s="17">
        <v>7.8380900000000002</v>
      </c>
      <c r="I124" s="18">
        <v>73482.09</v>
      </c>
      <c r="J124" s="21">
        <v>0</v>
      </c>
      <c r="K124" s="19">
        <f t="shared" si="4"/>
        <v>6691604.679999982</v>
      </c>
      <c r="L124" s="26"/>
    </row>
    <row r="125" spans="2:12" ht="101.25" x14ac:dyDescent="0.25">
      <c r="B125" s="20">
        <v>45093</v>
      </c>
      <c r="C125" s="15">
        <v>110</v>
      </c>
      <c r="D125" s="16" t="s">
        <v>164</v>
      </c>
      <c r="E125" s="17" t="s">
        <v>33</v>
      </c>
      <c r="F125" s="17">
        <v>1654</v>
      </c>
      <c r="G125" s="17">
        <v>23294.39</v>
      </c>
      <c r="H125" s="17">
        <v>7.8380900000000002</v>
      </c>
      <c r="I125" s="18">
        <v>182583.53</v>
      </c>
      <c r="J125" s="21">
        <v>0</v>
      </c>
      <c r="K125" s="19">
        <f t="shared" si="4"/>
        <v>6874188.2099999823</v>
      </c>
      <c r="L125" s="26"/>
    </row>
    <row r="126" spans="2:12" ht="101.25" x14ac:dyDescent="0.25">
      <c r="B126" s="20">
        <v>45093</v>
      </c>
      <c r="C126" s="15">
        <v>111</v>
      </c>
      <c r="D126" s="16" t="s">
        <v>165</v>
      </c>
      <c r="E126" s="17" t="s">
        <v>37</v>
      </c>
      <c r="F126" s="17">
        <v>190</v>
      </c>
      <c r="G126" s="17">
        <v>2850</v>
      </c>
      <c r="H126" s="17">
        <v>7.8380900000000002</v>
      </c>
      <c r="I126" s="18">
        <v>22338.560000000001</v>
      </c>
      <c r="J126" s="21">
        <v>0</v>
      </c>
      <c r="K126" s="19">
        <f t="shared" si="4"/>
        <v>6896526.7699999819</v>
      </c>
      <c r="L126" s="26"/>
    </row>
    <row r="127" spans="2:12" ht="81" x14ac:dyDescent="0.25">
      <c r="B127" s="20">
        <v>45093</v>
      </c>
      <c r="C127" s="15">
        <v>112</v>
      </c>
      <c r="D127" s="16" t="s">
        <v>166</v>
      </c>
      <c r="E127" s="17" t="s">
        <v>56</v>
      </c>
      <c r="F127" s="17">
        <v>21</v>
      </c>
      <c r="G127" s="17">
        <v>315</v>
      </c>
      <c r="H127" s="17">
        <v>7.8380900000000002</v>
      </c>
      <c r="I127" s="18">
        <v>2469</v>
      </c>
      <c r="J127" s="21">
        <v>0</v>
      </c>
      <c r="K127" s="19">
        <f t="shared" si="4"/>
        <v>6898995.7699999819</v>
      </c>
      <c r="L127" s="26"/>
    </row>
    <row r="128" spans="2:12" ht="101.25" x14ac:dyDescent="0.25">
      <c r="B128" s="20">
        <v>45093</v>
      </c>
      <c r="C128" s="15">
        <v>113</v>
      </c>
      <c r="D128" s="16" t="s">
        <v>167</v>
      </c>
      <c r="E128" s="17" t="s">
        <v>43</v>
      </c>
      <c r="F128" s="17">
        <v>1411</v>
      </c>
      <c r="G128" s="17">
        <v>21140</v>
      </c>
      <c r="H128" s="17">
        <v>7.8295899999999996</v>
      </c>
      <c r="I128" s="18">
        <v>165517.53</v>
      </c>
      <c r="J128" s="21">
        <v>0</v>
      </c>
      <c r="K128" s="19">
        <f t="shared" si="4"/>
        <v>7064513.2999999821</v>
      </c>
      <c r="L128" s="26"/>
    </row>
    <row r="129" spans="2:12" ht="81" x14ac:dyDescent="0.25">
      <c r="B129" s="20">
        <v>45093</v>
      </c>
      <c r="C129" s="15">
        <v>114</v>
      </c>
      <c r="D129" s="16" t="s">
        <v>168</v>
      </c>
      <c r="E129" s="17" t="s">
        <v>27</v>
      </c>
      <c r="F129" s="17">
        <v>1145</v>
      </c>
      <c r="G129" s="17">
        <v>17175</v>
      </c>
      <c r="H129" s="17">
        <v>7.8295899999999996</v>
      </c>
      <c r="I129" s="18">
        <v>134473.21</v>
      </c>
      <c r="J129" s="21">
        <v>0</v>
      </c>
      <c r="K129" s="19">
        <f t="shared" si="4"/>
        <v>7198986.5099999821</v>
      </c>
      <c r="L129" s="26"/>
    </row>
    <row r="130" spans="2:12" ht="81" x14ac:dyDescent="0.25">
      <c r="B130" s="20">
        <v>45093</v>
      </c>
      <c r="C130" s="15">
        <v>115</v>
      </c>
      <c r="D130" s="16" t="s">
        <v>169</v>
      </c>
      <c r="E130" s="17" t="s">
        <v>31</v>
      </c>
      <c r="F130" s="17">
        <v>1728</v>
      </c>
      <c r="G130" s="17">
        <v>25920</v>
      </c>
      <c r="H130" s="17">
        <v>7.8295899999999996</v>
      </c>
      <c r="I130" s="18">
        <v>202942.97</v>
      </c>
      <c r="J130" s="21">
        <v>0</v>
      </c>
      <c r="K130" s="19">
        <f t="shared" si="4"/>
        <v>7401929.4799999818</v>
      </c>
      <c r="L130" s="26"/>
    </row>
    <row r="131" spans="2:12" ht="81" x14ac:dyDescent="0.25">
      <c r="B131" s="20">
        <v>45093</v>
      </c>
      <c r="C131" s="15">
        <v>116</v>
      </c>
      <c r="D131" s="16" t="s">
        <v>170</v>
      </c>
      <c r="E131" s="17" t="s">
        <v>21</v>
      </c>
      <c r="F131" s="17">
        <v>710</v>
      </c>
      <c r="G131" s="17">
        <v>10295.65</v>
      </c>
      <c r="H131" s="17">
        <v>7.8295899999999996</v>
      </c>
      <c r="I131" s="18">
        <v>80610.720000000001</v>
      </c>
      <c r="J131" s="21">
        <v>0</v>
      </c>
      <c r="K131" s="19">
        <f t="shared" si="4"/>
        <v>7482540.1999999816</v>
      </c>
      <c r="L131" s="26"/>
    </row>
    <row r="132" spans="2:12" ht="81" x14ac:dyDescent="0.25">
      <c r="B132" s="20">
        <v>45093</v>
      </c>
      <c r="C132" s="15">
        <v>117</v>
      </c>
      <c r="D132" s="16" t="s">
        <v>171</v>
      </c>
      <c r="E132" s="17" t="s">
        <v>25</v>
      </c>
      <c r="F132" s="17">
        <v>1559</v>
      </c>
      <c r="G132" s="17">
        <v>22337.22</v>
      </c>
      <c r="H132" s="17">
        <v>7.8295899999999996</v>
      </c>
      <c r="I132" s="18">
        <v>174891.27</v>
      </c>
      <c r="J132" s="21">
        <v>0</v>
      </c>
      <c r="K132" s="19">
        <f t="shared" si="4"/>
        <v>7657431.4699999811</v>
      </c>
      <c r="L132" s="26"/>
    </row>
    <row r="133" spans="2:12" ht="81" x14ac:dyDescent="0.25">
      <c r="B133" s="20">
        <v>45093</v>
      </c>
      <c r="C133" s="15">
        <v>118</v>
      </c>
      <c r="D133" s="16" t="s">
        <v>172</v>
      </c>
      <c r="E133" s="17" t="s">
        <v>23</v>
      </c>
      <c r="F133" s="17">
        <v>1964</v>
      </c>
      <c r="G133" s="17">
        <v>28319.200000000001</v>
      </c>
      <c r="H133" s="17">
        <v>7.8295899999999996</v>
      </c>
      <c r="I133" s="18">
        <v>221727.73</v>
      </c>
      <c r="J133" s="21">
        <v>0</v>
      </c>
      <c r="K133" s="19">
        <f t="shared" si="4"/>
        <v>7879159.1999999816</v>
      </c>
      <c r="L133" s="26"/>
    </row>
    <row r="134" spans="2:12" ht="101.25" x14ac:dyDescent="0.25">
      <c r="B134" s="20">
        <v>45093</v>
      </c>
      <c r="C134" s="15">
        <v>119</v>
      </c>
      <c r="D134" s="16" t="s">
        <v>173</v>
      </c>
      <c r="E134" s="17" t="s">
        <v>35</v>
      </c>
      <c r="F134" s="17">
        <v>727</v>
      </c>
      <c r="G134" s="17">
        <v>10905</v>
      </c>
      <c r="H134" s="17">
        <v>7.8295899999999996</v>
      </c>
      <c r="I134" s="18">
        <v>85381.68</v>
      </c>
      <c r="J134" s="21">
        <v>0</v>
      </c>
      <c r="K134" s="19">
        <f t="shared" si="4"/>
        <v>7964540.8799999813</v>
      </c>
      <c r="L134" s="26"/>
    </row>
    <row r="135" spans="2:12" ht="101.25" x14ac:dyDescent="0.25">
      <c r="B135" s="20">
        <v>45093</v>
      </c>
      <c r="C135" s="15">
        <v>120</v>
      </c>
      <c r="D135" s="16" t="s">
        <v>174</v>
      </c>
      <c r="E135" s="17" t="s">
        <v>113</v>
      </c>
      <c r="F135" s="17">
        <v>528</v>
      </c>
      <c r="G135" s="17">
        <v>7920</v>
      </c>
      <c r="H135" s="17">
        <v>7.8291899999999996</v>
      </c>
      <c r="I135" s="18">
        <v>62007.18</v>
      </c>
      <c r="J135" s="21">
        <v>0</v>
      </c>
      <c r="K135" s="19">
        <f t="shared" si="4"/>
        <v>8026548.059999981</v>
      </c>
      <c r="L135" s="26"/>
    </row>
    <row r="136" spans="2:12" ht="81" x14ac:dyDescent="0.25">
      <c r="B136" s="20">
        <v>45093</v>
      </c>
      <c r="C136" s="15">
        <v>121</v>
      </c>
      <c r="D136" s="16" t="s">
        <v>175</v>
      </c>
      <c r="E136" s="17" t="s">
        <v>29</v>
      </c>
      <c r="F136" s="17">
        <v>199</v>
      </c>
      <c r="G136" s="17">
        <v>2495.23</v>
      </c>
      <c r="H136" s="17">
        <v>7.8291899999999996</v>
      </c>
      <c r="I136" s="18">
        <v>19535.63</v>
      </c>
      <c r="J136" s="21">
        <v>0</v>
      </c>
      <c r="K136" s="19">
        <f t="shared" si="4"/>
        <v>8046083.6899999809</v>
      </c>
      <c r="L136" s="26"/>
    </row>
    <row r="137" spans="2:12" ht="101.25" x14ac:dyDescent="0.25">
      <c r="B137" s="20">
        <v>45093</v>
      </c>
      <c r="C137" s="15">
        <v>122</v>
      </c>
      <c r="D137" s="16" t="s">
        <v>176</v>
      </c>
      <c r="E137" s="17" t="s">
        <v>15</v>
      </c>
      <c r="F137" s="17">
        <v>399</v>
      </c>
      <c r="G137" s="17">
        <v>5926.95</v>
      </c>
      <c r="H137" s="17">
        <v>7.8291899999999996</v>
      </c>
      <c r="I137" s="18">
        <v>46403.22</v>
      </c>
      <c r="J137" s="21">
        <v>0</v>
      </c>
      <c r="K137" s="19">
        <f t="shared" si="4"/>
        <v>8092486.9099999806</v>
      </c>
      <c r="L137" s="26"/>
    </row>
    <row r="138" spans="2:12" ht="81" x14ac:dyDescent="0.25">
      <c r="B138" s="20">
        <v>45093</v>
      </c>
      <c r="C138" s="15">
        <v>123</v>
      </c>
      <c r="D138" s="16" t="s">
        <v>177</v>
      </c>
      <c r="E138" s="17" t="s">
        <v>19</v>
      </c>
      <c r="F138" s="17">
        <v>1335</v>
      </c>
      <c r="G138" s="17">
        <v>19602.189999999999</v>
      </c>
      <c r="H138" s="17">
        <v>7.8374300000000003</v>
      </c>
      <c r="I138" s="18">
        <v>153630.79</v>
      </c>
      <c r="J138" s="21">
        <v>0</v>
      </c>
      <c r="K138" s="19">
        <f t="shared" si="4"/>
        <v>8246117.6999999806</v>
      </c>
      <c r="L138" s="26"/>
    </row>
    <row r="139" spans="2:12" ht="81" x14ac:dyDescent="0.25">
      <c r="B139" s="20">
        <v>45093</v>
      </c>
      <c r="C139" s="15">
        <v>124</v>
      </c>
      <c r="D139" s="16" t="s">
        <v>178</v>
      </c>
      <c r="E139" s="17" t="s">
        <v>41</v>
      </c>
      <c r="F139" s="17">
        <v>1229</v>
      </c>
      <c r="G139" s="17">
        <v>17662.939999999999</v>
      </c>
      <c r="H139" s="17">
        <v>7.8374300000000003</v>
      </c>
      <c r="I139" s="18">
        <v>138432.06</v>
      </c>
      <c r="J139" s="21">
        <v>0</v>
      </c>
      <c r="K139" s="19">
        <f t="shared" si="4"/>
        <v>8384549.7599999802</v>
      </c>
      <c r="L139" s="26"/>
    </row>
    <row r="140" spans="2:12" ht="101.25" x14ac:dyDescent="0.25">
      <c r="B140" s="20">
        <v>45093</v>
      </c>
      <c r="C140" s="15">
        <v>125</v>
      </c>
      <c r="D140" s="16" t="s">
        <v>179</v>
      </c>
      <c r="E140" s="17" t="s">
        <v>47</v>
      </c>
      <c r="F140" s="17">
        <v>830</v>
      </c>
      <c r="G140" s="17">
        <v>12450</v>
      </c>
      <c r="H140" s="17">
        <v>7.83317</v>
      </c>
      <c r="I140" s="18">
        <v>97522.97</v>
      </c>
      <c r="J140" s="21">
        <v>0</v>
      </c>
      <c r="K140" s="19">
        <f t="shared" si="4"/>
        <v>8482072.72999998</v>
      </c>
      <c r="L140" s="26"/>
    </row>
    <row r="141" spans="2:12" ht="81" x14ac:dyDescent="0.25">
      <c r="B141" s="20">
        <v>45093</v>
      </c>
      <c r="C141" s="15">
        <v>126</v>
      </c>
      <c r="D141" s="16" t="s">
        <v>180</v>
      </c>
      <c r="E141" s="17" t="s">
        <v>134</v>
      </c>
      <c r="F141" s="17">
        <v>587</v>
      </c>
      <c r="G141" s="17">
        <v>8805</v>
      </c>
      <c r="H141" s="17">
        <v>7.83317</v>
      </c>
      <c r="I141" s="18">
        <v>68971.06</v>
      </c>
      <c r="J141" s="21">
        <v>0</v>
      </c>
      <c r="K141" s="19">
        <f t="shared" si="4"/>
        <v>8551043.7899999805</v>
      </c>
      <c r="L141" s="26"/>
    </row>
    <row r="142" spans="2:12" ht="101.25" x14ac:dyDescent="0.25">
      <c r="B142" s="20">
        <v>45093</v>
      </c>
      <c r="C142" s="15">
        <v>127</v>
      </c>
      <c r="D142" s="16" t="s">
        <v>181</v>
      </c>
      <c r="E142" s="17" t="s">
        <v>39</v>
      </c>
      <c r="F142" s="17">
        <v>1210</v>
      </c>
      <c r="G142" s="17">
        <v>18150</v>
      </c>
      <c r="H142" s="17">
        <v>7.8380900000000002</v>
      </c>
      <c r="I142" s="18">
        <v>142261.32999999999</v>
      </c>
      <c r="J142" s="21">
        <v>0</v>
      </c>
      <c r="K142" s="19">
        <f t="shared" si="4"/>
        <v>8693305.1199999806</v>
      </c>
      <c r="L142" s="26"/>
    </row>
    <row r="143" spans="2:12" ht="81" x14ac:dyDescent="0.25">
      <c r="B143" s="20">
        <v>45093</v>
      </c>
      <c r="C143" s="15">
        <v>128</v>
      </c>
      <c r="D143" s="16" t="s">
        <v>182</v>
      </c>
      <c r="E143" s="17" t="s">
        <v>49</v>
      </c>
      <c r="F143" s="17">
        <v>1465</v>
      </c>
      <c r="G143" s="17">
        <v>20257.28</v>
      </c>
      <c r="H143" s="17">
        <v>7.83317</v>
      </c>
      <c r="I143" s="18">
        <v>158678.72</v>
      </c>
      <c r="J143" s="21">
        <v>0</v>
      </c>
      <c r="K143" s="19">
        <f t="shared" si="4"/>
        <v>8851983.8399999812</v>
      </c>
      <c r="L143" s="26"/>
    </row>
    <row r="144" spans="2:12" ht="222.75" x14ac:dyDescent="0.25">
      <c r="B144" s="20">
        <v>45104</v>
      </c>
      <c r="C144" s="15">
        <v>2177</v>
      </c>
      <c r="D144" s="16" t="s">
        <v>183</v>
      </c>
      <c r="E144" s="17" t="s">
        <v>103</v>
      </c>
      <c r="F144" s="17">
        <v>0</v>
      </c>
      <c r="G144" s="17">
        <v>0</v>
      </c>
      <c r="H144" s="17">
        <v>0</v>
      </c>
      <c r="I144" s="18">
        <v>0</v>
      </c>
      <c r="J144" s="21">
        <v>440000</v>
      </c>
      <c r="K144" s="19">
        <f t="shared" si="4"/>
        <v>8411983.8399999812</v>
      </c>
      <c r="L144" s="26"/>
    </row>
    <row r="145" spans="2:12" ht="405" x14ac:dyDescent="0.25">
      <c r="B145" s="20">
        <v>45106</v>
      </c>
      <c r="C145" s="15">
        <v>2476</v>
      </c>
      <c r="D145" s="16" t="s">
        <v>184</v>
      </c>
      <c r="E145" s="17" t="s">
        <v>185</v>
      </c>
      <c r="F145" s="17">
        <v>0</v>
      </c>
      <c r="G145" s="17">
        <v>0</v>
      </c>
      <c r="H145" s="17">
        <v>0</v>
      </c>
      <c r="I145" s="18">
        <v>0</v>
      </c>
      <c r="J145" s="21">
        <v>13982</v>
      </c>
      <c r="K145" s="19">
        <f t="shared" si="4"/>
        <v>8398001.8399999812</v>
      </c>
      <c r="L145" s="26"/>
    </row>
    <row r="146" spans="2:12" ht="81" x14ac:dyDescent="0.25">
      <c r="B146" s="20">
        <v>45111</v>
      </c>
      <c r="C146" s="15">
        <v>129</v>
      </c>
      <c r="D146" s="16" t="s">
        <v>186</v>
      </c>
      <c r="E146" s="17" t="s">
        <v>78</v>
      </c>
      <c r="F146" s="17">
        <v>866</v>
      </c>
      <c r="G146" s="17">
        <v>12870</v>
      </c>
      <c r="H146" s="17">
        <v>7.8332100000000002</v>
      </c>
      <c r="I146" s="18">
        <v>100813.41</v>
      </c>
      <c r="J146" s="21">
        <v>0</v>
      </c>
      <c r="K146" s="19">
        <f t="shared" si="4"/>
        <v>8498815.2499999814</v>
      </c>
      <c r="L146" s="26"/>
    </row>
    <row r="147" spans="2:12" ht="101.25" x14ac:dyDescent="0.25">
      <c r="B147" s="20">
        <v>45118</v>
      </c>
      <c r="C147" s="15">
        <v>130</v>
      </c>
      <c r="D147" s="16" t="s">
        <v>187</v>
      </c>
      <c r="E147" s="17" t="s">
        <v>51</v>
      </c>
      <c r="F147" s="17">
        <v>0</v>
      </c>
      <c r="G147" s="17">
        <v>0</v>
      </c>
      <c r="H147" s="17">
        <v>0</v>
      </c>
      <c r="I147" s="18">
        <v>124998.48</v>
      </c>
      <c r="J147" s="21">
        <v>0</v>
      </c>
      <c r="K147" s="19">
        <f t="shared" si="4"/>
        <v>8623813.7299999818</v>
      </c>
      <c r="L147" s="26"/>
    </row>
    <row r="148" spans="2:12" ht="202.5" x14ac:dyDescent="0.25">
      <c r="B148" s="20">
        <v>45125</v>
      </c>
      <c r="C148" s="15">
        <v>2647</v>
      </c>
      <c r="D148" s="16" t="s">
        <v>188</v>
      </c>
      <c r="E148" s="17" t="s">
        <v>103</v>
      </c>
      <c r="F148" s="17">
        <v>0</v>
      </c>
      <c r="G148" s="17">
        <v>0</v>
      </c>
      <c r="H148" s="17">
        <v>0</v>
      </c>
      <c r="I148" s="18">
        <v>0</v>
      </c>
      <c r="J148" s="21">
        <v>541865</v>
      </c>
      <c r="K148" s="19">
        <f t="shared" si="4"/>
        <v>8081948.7299999818</v>
      </c>
      <c r="L148" s="26"/>
    </row>
    <row r="149" spans="2:12" ht="81" x14ac:dyDescent="0.25">
      <c r="B149" s="20">
        <v>45128</v>
      </c>
      <c r="C149" s="15">
        <v>131</v>
      </c>
      <c r="D149" s="16" t="s">
        <v>189</v>
      </c>
      <c r="E149" s="17" t="s">
        <v>23</v>
      </c>
      <c r="F149" s="17">
        <v>1168</v>
      </c>
      <c r="G149" s="17">
        <v>16499.64</v>
      </c>
      <c r="H149" s="17">
        <v>7.8454499999999996</v>
      </c>
      <c r="I149" s="18">
        <v>129447.1</v>
      </c>
      <c r="J149" s="21">
        <v>0</v>
      </c>
      <c r="K149" s="19">
        <f t="shared" si="4"/>
        <v>8211395.8299999814</v>
      </c>
      <c r="L149" s="26"/>
    </row>
    <row r="150" spans="2:12" ht="81" x14ac:dyDescent="0.25">
      <c r="B150" s="20">
        <v>45128</v>
      </c>
      <c r="C150" s="15">
        <v>132</v>
      </c>
      <c r="D150" s="16" t="s">
        <v>190</v>
      </c>
      <c r="E150" s="17" t="s">
        <v>45</v>
      </c>
      <c r="F150" s="17">
        <v>651</v>
      </c>
      <c r="G150" s="17">
        <v>9765</v>
      </c>
      <c r="H150" s="17">
        <v>7.8454499999999996</v>
      </c>
      <c r="I150" s="18">
        <v>76610.820000000007</v>
      </c>
      <c r="J150" s="21">
        <v>0</v>
      </c>
      <c r="K150" s="19">
        <f t="shared" si="4"/>
        <v>8288006.6499999817</v>
      </c>
      <c r="L150" s="26"/>
    </row>
    <row r="151" spans="2:12" ht="101.25" x14ac:dyDescent="0.25">
      <c r="B151" s="20">
        <v>45128</v>
      </c>
      <c r="C151" s="15">
        <v>133</v>
      </c>
      <c r="D151" s="16" t="s">
        <v>191</v>
      </c>
      <c r="E151" s="17" t="s">
        <v>35</v>
      </c>
      <c r="F151" s="17">
        <v>533</v>
      </c>
      <c r="G151" s="17">
        <v>7995</v>
      </c>
      <c r="H151" s="17">
        <v>7.8454499999999996</v>
      </c>
      <c r="I151" s="18">
        <v>62724.37</v>
      </c>
      <c r="J151" s="21">
        <v>0</v>
      </c>
      <c r="K151" s="19">
        <f t="shared" si="4"/>
        <v>8350731.0199999819</v>
      </c>
      <c r="L151" s="26"/>
    </row>
    <row r="152" spans="2:12" ht="81" x14ac:dyDescent="0.25">
      <c r="B152" s="20">
        <v>45128</v>
      </c>
      <c r="C152" s="15">
        <v>134</v>
      </c>
      <c r="D152" s="16" t="s">
        <v>192</v>
      </c>
      <c r="E152" s="17" t="s">
        <v>31</v>
      </c>
      <c r="F152" s="17">
        <v>1339</v>
      </c>
      <c r="G152" s="17">
        <v>20085</v>
      </c>
      <c r="H152" s="17">
        <v>7.8456400000000004</v>
      </c>
      <c r="I152" s="18">
        <v>157579.68</v>
      </c>
      <c r="J152" s="21">
        <v>0</v>
      </c>
      <c r="K152" s="19">
        <f t="shared" si="4"/>
        <v>8508310.6999999825</v>
      </c>
      <c r="L152" s="26"/>
    </row>
    <row r="153" spans="2:12" ht="81" x14ac:dyDescent="0.25">
      <c r="B153" s="20">
        <v>45128</v>
      </c>
      <c r="C153" s="15">
        <v>135</v>
      </c>
      <c r="D153" s="16" t="s">
        <v>193</v>
      </c>
      <c r="E153" s="17" t="s">
        <v>27</v>
      </c>
      <c r="F153" s="17">
        <v>823</v>
      </c>
      <c r="G153" s="17">
        <v>12345</v>
      </c>
      <c r="H153" s="17">
        <v>7.8456400000000004</v>
      </c>
      <c r="I153" s="18">
        <v>96854.43</v>
      </c>
      <c r="J153" s="21">
        <v>0</v>
      </c>
      <c r="K153" s="19">
        <f t="shared" si="4"/>
        <v>8605165.1299999822</v>
      </c>
      <c r="L153" s="26"/>
    </row>
    <row r="154" spans="2:12" ht="81" x14ac:dyDescent="0.25">
      <c r="B154" s="20">
        <v>45128</v>
      </c>
      <c r="C154" s="15">
        <v>136</v>
      </c>
      <c r="D154" s="16" t="s">
        <v>194</v>
      </c>
      <c r="E154" s="17" t="s">
        <v>25</v>
      </c>
      <c r="F154" s="17">
        <v>1361</v>
      </c>
      <c r="G154" s="17">
        <v>19464.12</v>
      </c>
      <c r="H154" s="17">
        <v>7.8456400000000004</v>
      </c>
      <c r="I154" s="18">
        <v>152708.48000000001</v>
      </c>
      <c r="J154" s="21">
        <v>0</v>
      </c>
      <c r="K154" s="19">
        <f t="shared" si="4"/>
        <v>8757873.6099999826</v>
      </c>
      <c r="L154" s="26"/>
    </row>
    <row r="155" spans="2:12" ht="81" x14ac:dyDescent="0.25">
      <c r="B155" s="20">
        <v>45128</v>
      </c>
      <c r="C155" s="15">
        <v>137</v>
      </c>
      <c r="D155" s="16" t="s">
        <v>195</v>
      </c>
      <c r="E155" s="17" t="s">
        <v>21</v>
      </c>
      <c r="F155" s="17">
        <v>680</v>
      </c>
      <c r="G155" s="17">
        <v>9850.82</v>
      </c>
      <c r="H155" s="17">
        <v>7.8456400000000004</v>
      </c>
      <c r="I155" s="18">
        <v>77285.990000000005</v>
      </c>
      <c r="J155" s="21">
        <v>0</v>
      </c>
      <c r="K155" s="19">
        <f t="shared" si="4"/>
        <v>8835159.5999999829</v>
      </c>
      <c r="L155" s="26"/>
    </row>
    <row r="156" spans="2:12" ht="101.25" x14ac:dyDescent="0.25">
      <c r="B156" s="20">
        <v>45128</v>
      </c>
      <c r="C156" s="15">
        <v>138</v>
      </c>
      <c r="D156" s="16" t="s">
        <v>196</v>
      </c>
      <c r="E156" s="17" t="s">
        <v>15</v>
      </c>
      <c r="F156" s="17">
        <v>301</v>
      </c>
      <c r="G156" s="17">
        <v>4465</v>
      </c>
      <c r="H156" s="17">
        <v>7.8456400000000004</v>
      </c>
      <c r="I156" s="18">
        <v>35030.78</v>
      </c>
      <c r="J156" s="21">
        <v>0</v>
      </c>
      <c r="K156" s="19">
        <f t="shared" si="4"/>
        <v>8870190.3799999822</v>
      </c>
      <c r="L156" s="26"/>
    </row>
    <row r="157" spans="2:12" ht="101.25" x14ac:dyDescent="0.25">
      <c r="B157" s="20">
        <v>45128</v>
      </c>
      <c r="C157" s="15">
        <v>139</v>
      </c>
      <c r="D157" s="16" t="s">
        <v>197</v>
      </c>
      <c r="E157" s="17" t="s">
        <v>113</v>
      </c>
      <c r="F157" s="17">
        <v>564</v>
      </c>
      <c r="G157" s="17">
        <v>8460</v>
      </c>
      <c r="H157" s="17">
        <v>7.8456400000000004</v>
      </c>
      <c r="I157" s="18">
        <v>66374.11</v>
      </c>
      <c r="J157" s="21">
        <v>0</v>
      </c>
      <c r="K157" s="19">
        <f t="shared" si="4"/>
        <v>8936564.4899999816</v>
      </c>
      <c r="L157" s="26"/>
    </row>
    <row r="158" spans="2:12" ht="81" x14ac:dyDescent="0.25">
      <c r="B158" s="20">
        <v>45131</v>
      </c>
      <c r="C158" s="15">
        <v>140</v>
      </c>
      <c r="D158" s="16" t="s">
        <v>198</v>
      </c>
      <c r="E158" s="17" t="s">
        <v>19</v>
      </c>
      <c r="F158" s="17">
        <v>1103</v>
      </c>
      <c r="G158" s="17">
        <v>16218.39</v>
      </c>
      <c r="H158" s="17">
        <v>7.8456400000000004</v>
      </c>
      <c r="I158" s="18">
        <v>127243.65</v>
      </c>
      <c r="J158" s="21">
        <v>0</v>
      </c>
      <c r="K158" s="19">
        <f t="shared" si="4"/>
        <v>9063808.139999982</v>
      </c>
      <c r="L158" s="26"/>
    </row>
    <row r="159" spans="2:12" ht="101.25" x14ac:dyDescent="0.25">
      <c r="B159" s="20">
        <v>45131</v>
      </c>
      <c r="C159" s="15">
        <v>141</v>
      </c>
      <c r="D159" s="16" t="s">
        <v>199</v>
      </c>
      <c r="E159" s="17" t="s">
        <v>29</v>
      </c>
      <c r="F159" s="17">
        <v>188</v>
      </c>
      <c r="G159" s="17">
        <v>2378.92</v>
      </c>
      <c r="H159" s="17">
        <v>7.8456400000000004</v>
      </c>
      <c r="I159" s="18">
        <v>18664.150000000001</v>
      </c>
      <c r="J159" s="21">
        <v>0</v>
      </c>
      <c r="K159" s="19">
        <f t="shared" si="4"/>
        <v>9082472.2899999823</v>
      </c>
      <c r="L159" s="26"/>
    </row>
    <row r="160" spans="2:12" ht="101.25" x14ac:dyDescent="0.25">
      <c r="B160" s="20">
        <v>45128</v>
      </c>
      <c r="C160" s="15">
        <v>142</v>
      </c>
      <c r="D160" s="16" t="s">
        <v>200</v>
      </c>
      <c r="E160" s="17" t="s">
        <v>33</v>
      </c>
      <c r="F160" s="17">
        <v>1371</v>
      </c>
      <c r="G160" s="17">
        <v>19360.75</v>
      </c>
      <c r="H160" s="17">
        <v>7.8454499999999996</v>
      </c>
      <c r="I160" s="18">
        <v>151893.79999999999</v>
      </c>
      <c r="J160" s="21">
        <v>0</v>
      </c>
      <c r="K160" s="19">
        <f t="shared" si="4"/>
        <v>9234366.0899999831</v>
      </c>
      <c r="L160" s="26"/>
    </row>
    <row r="161" spans="2:12" ht="101.25" x14ac:dyDescent="0.25">
      <c r="B161" s="20">
        <v>45131</v>
      </c>
      <c r="C161" s="15">
        <v>143</v>
      </c>
      <c r="D161" s="16" t="s">
        <v>201</v>
      </c>
      <c r="E161" s="17" t="s">
        <v>43</v>
      </c>
      <c r="F161" s="17">
        <v>1404</v>
      </c>
      <c r="G161" s="17">
        <v>21035</v>
      </c>
      <c r="H161" s="17">
        <v>7.8471700000000002</v>
      </c>
      <c r="I161" s="18">
        <v>165065.22</v>
      </c>
      <c r="J161" s="21">
        <v>0</v>
      </c>
      <c r="K161" s="19">
        <f t="shared" si="4"/>
        <v>9399431.3099999838</v>
      </c>
      <c r="L161" s="26"/>
    </row>
    <row r="162" spans="2:12" ht="81" x14ac:dyDescent="0.25">
      <c r="B162" s="20">
        <v>45131</v>
      </c>
      <c r="C162" s="15">
        <v>144</v>
      </c>
      <c r="D162" s="16" t="s">
        <v>202</v>
      </c>
      <c r="E162" s="17" t="s">
        <v>41</v>
      </c>
      <c r="F162" s="17">
        <v>885</v>
      </c>
      <c r="G162" s="17">
        <v>12430.86</v>
      </c>
      <c r="H162" s="17">
        <v>7.8471700000000002</v>
      </c>
      <c r="I162" s="18">
        <v>97547.07</v>
      </c>
      <c r="J162" s="21">
        <v>0</v>
      </c>
      <c r="K162" s="19">
        <f t="shared" si="4"/>
        <v>9496978.3799999841</v>
      </c>
      <c r="L162" s="26"/>
    </row>
    <row r="163" spans="2:12" ht="101.25" x14ac:dyDescent="0.25">
      <c r="B163" s="20">
        <v>45131</v>
      </c>
      <c r="C163" s="15">
        <v>145</v>
      </c>
      <c r="D163" s="16" t="s">
        <v>203</v>
      </c>
      <c r="E163" s="17" t="s">
        <v>39</v>
      </c>
      <c r="F163" s="17">
        <v>1313</v>
      </c>
      <c r="G163" s="17">
        <v>19695</v>
      </c>
      <c r="H163" s="17">
        <v>7.8409700000000004</v>
      </c>
      <c r="I163" s="18">
        <v>154427.9</v>
      </c>
      <c r="J163" s="21">
        <v>0</v>
      </c>
      <c r="K163" s="19">
        <f>K162+I163-J163</f>
        <v>9651406.2799999844</v>
      </c>
      <c r="L163" s="26"/>
    </row>
    <row r="164" spans="2:12" ht="101.25" x14ac:dyDescent="0.25">
      <c r="B164" s="20">
        <v>45131</v>
      </c>
      <c r="C164" s="15">
        <v>146</v>
      </c>
      <c r="D164" s="16" t="s">
        <v>204</v>
      </c>
      <c r="E164" s="17" t="s">
        <v>47</v>
      </c>
      <c r="F164" s="17">
        <v>744</v>
      </c>
      <c r="G164" s="17">
        <v>11160</v>
      </c>
      <c r="H164" s="17">
        <v>7.8409700000000004</v>
      </c>
      <c r="I164" s="18">
        <v>87505.23</v>
      </c>
      <c r="J164" s="21">
        <v>0</v>
      </c>
      <c r="K164" s="19">
        <f t="shared" ref="K164:K186" si="5">K163+I164-J164</f>
        <v>9738911.5099999849</v>
      </c>
      <c r="L164" s="26"/>
    </row>
    <row r="165" spans="2:12" ht="101.25" x14ac:dyDescent="0.25">
      <c r="B165" s="20">
        <v>45131</v>
      </c>
      <c r="C165" s="15">
        <v>147</v>
      </c>
      <c r="D165" s="16" t="s">
        <v>205</v>
      </c>
      <c r="E165" s="17" t="s">
        <v>37</v>
      </c>
      <c r="F165" s="17">
        <v>287</v>
      </c>
      <c r="G165" s="17">
        <v>4305</v>
      </c>
      <c r="H165" s="17">
        <v>7.8409700000000004</v>
      </c>
      <c r="I165" s="18">
        <v>33755.379999999997</v>
      </c>
      <c r="J165" s="21">
        <v>0</v>
      </c>
      <c r="K165" s="19">
        <f t="shared" si="5"/>
        <v>9772666.8899999857</v>
      </c>
      <c r="L165" s="26"/>
    </row>
    <row r="166" spans="2:12" ht="81" x14ac:dyDescent="0.25">
      <c r="B166" s="20">
        <v>45131</v>
      </c>
      <c r="C166" s="15">
        <v>148</v>
      </c>
      <c r="D166" s="16" t="s">
        <v>206</v>
      </c>
      <c r="E166" s="17" t="s">
        <v>134</v>
      </c>
      <c r="F166" s="17">
        <v>561</v>
      </c>
      <c r="G166" s="17">
        <v>8415</v>
      </c>
      <c r="H166" s="17">
        <v>7.8409700000000004</v>
      </c>
      <c r="I166" s="18">
        <v>65981.759999999995</v>
      </c>
      <c r="J166" s="21">
        <v>0</v>
      </c>
      <c r="K166" s="19">
        <f t="shared" si="5"/>
        <v>9838648.6499999855</v>
      </c>
      <c r="L166" s="26"/>
    </row>
    <row r="167" spans="2:12" ht="81" x14ac:dyDescent="0.25">
      <c r="B167" s="20">
        <v>45131</v>
      </c>
      <c r="C167" s="15">
        <v>149</v>
      </c>
      <c r="D167" s="16" t="s">
        <v>207</v>
      </c>
      <c r="E167" s="17" t="s">
        <v>49</v>
      </c>
      <c r="F167" s="17">
        <v>1408</v>
      </c>
      <c r="G167" s="17">
        <v>19765.02</v>
      </c>
      <c r="H167" s="17">
        <v>7.8409700000000004</v>
      </c>
      <c r="I167" s="18">
        <v>154976.93</v>
      </c>
      <c r="J167" s="21">
        <v>0</v>
      </c>
      <c r="K167" s="19">
        <f t="shared" si="5"/>
        <v>9993625.5799999852</v>
      </c>
      <c r="L167" s="26"/>
    </row>
    <row r="168" spans="2:12" ht="101.25" x14ac:dyDescent="0.25">
      <c r="B168" s="20">
        <v>45139</v>
      </c>
      <c r="C168" s="15">
        <v>150</v>
      </c>
      <c r="D168" s="16" t="s">
        <v>208</v>
      </c>
      <c r="E168" s="17" t="s">
        <v>209</v>
      </c>
      <c r="F168" s="17">
        <v>5</v>
      </c>
      <c r="G168" s="17">
        <v>75</v>
      </c>
      <c r="H168" s="17">
        <v>7.7934666666666663</v>
      </c>
      <c r="I168" s="18">
        <v>584.51</v>
      </c>
      <c r="J168" s="21">
        <v>0</v>
      </c>
      <c r="K168" s="19">
        <f t="shared" si="5"/>
        <v>9994210.0899999849</v>
      </c>
      <c r="L168" s="26"/>
    </row>
    <row r="169" spans="2:12" ht="101.25" x14ac:dyDescent="0.25">
      <c r="B169" s="20">
        <v>45141</v>
      </c>
      <c r="C169" s="15">
        <v>151</v>
      </c>
      <c r="D169" s="16" t="s">
        <v>210</v>
      </c>
      <c r="E169" s="17" t="s">
        <v>107</v>
      </c>
      <c r="F169" s="17" t="s">
        <v>13</v>
      </c>
      <c r="G169" s="17" t="s">
        <v>13</v>
      </c>
      <c r="H169" s="17" t="s">
        <v>13</v>
      </c>
      <c r="I169" s="18">
        <v>8111960.7599999998</v>
      </c>
      <c r="J169" s="21">
        <v>0</v>
      </c>
      <c r="K169" s="19">
        <f t="shared" si="5"/>
        <v>18106170.849999987</v>
      </c>
      <c r="L169" s="26"/>
    </row>
    <row r="170" spans="2:12" ht="81" x14ac:dyDescent="0.25">
      <c r="B170" s="20">
        <v>45156</v>
      </c>
      <c r="C170" s="15">
        <v>152</v>
      </c>
      <c r="D170" s="16" t="s">
        <v>211</v>
      </c>
      <c r="E170" s="17" t="s">
        <v>45</v>
      </c>
      <c r="F170" s="17">
        <v>561</v>
      </c>
      <c r="G170" s="17">
        <v>8415</v>
      </c>
      <c r="H170" s="17">
        <v>7.8685299999999998</v>
      </c>
      <c r="I170" s="18">
        <v>66213.679999999993</v>
      </c>
      <c r="J170" s="21">
        <v>0</v>
      </c>
      <c r="K170" s="19">
        <f t="shared" si="5"/>
        <v>18172384.529999986</v>
      </c>
      <c r="L170" s="26"/>
    </row>
    <row r="171" spans="2:12" ht="81" x14ac:dyDescent="0.25">
      <c r="B171" s="20">
        <v>45156</v>
      </c>
      <c r="C171" s="15">
        <v>153</v>
      </c>
      <c r="D171" s="16" t="s">
        <v>212</v>
      </c>
      <c r="E171" s="17" t="s">
        <v>25</v>
      </c>
      <c r="F171" s="17">
        <v>1292</v>
      </c>
      <c r="G171" s="17">
        <v>18514.740000000002</v>
      </c>
      <c r="H171" s="17">
        <v>7.8685299999999998</v>
      </c>
      <c r="I171" s="18">
        <v>145683.79</v>
      </c>
      <c r="J171" s="21">
        <v>0</v>
      </c>
      <c r="K171" s="19">
        <f t="shared" si="5"/>
        <v>18318068.319999985</v>
      </c>
      <c r="L171" s="26"/>
    </row>
    <row r="172" spans="2:12" ht="81" x14ac:dyDescent="0.25">
      <c r="B172" s="20">
        <v>45156</v>
      </c>
      <c r="C172" s="15">
        <v>154</v>
      </c>
      <c r="D172" s="16" t="s">
        <v>213</v>
      </c>
      <c r="E172" s="17" t="s">
        <v>27</v>
      </c>
      <c r="F172" s="17">
        <v>892</v>
      </c>
      <c r="G172" s="17">
        <v>13380</v>
      </c>
      <c r="H172" s="17">
        <v>7.8685299999999998</v>
      </c>
      <c r="I172" s="18">
        <v>105280.93</v>
      </c>
      <c r="J172" s="21">
        <v>0</v>
      </c>
      <c r="K172" s="19">
        <f t="shared" si="5"/>
        <v>18423349.249999985</v>
      </c>
      <c r="L172" s="26"/>
    </row>
    <row r="173" spans="2:12" ht="101.25" x14ac:dyDescent="0.25">
      <c r="B173" s="20">
        <v>45156</v>
      </c>
      <c r="C173" s="15">
        <v>155</v>
      </c>
      <c r="D173" s="16" t="s">
        <v>214</v>
      </c>
      <c r="E173" s="17" t="s">
        <v>43</v>
      </c>
      <c r="F173" s="17">
        <v>1360</v>
      </c>
      <c r="G173" s="17">
        <v>20375</v>
      </c>
      <c r="H173" s="17">
        <v>7.8685299999999998</v>
      </c>
      <c r="I173" s="18">
        <v>160321.29999999999</v>
      </c>
      <c r="J173" s="21">
        <v>0</v>
      </c>
      <c r="K173" s="19">
        <f t="shared" si="5"/>
        <v>18583670.549999986</v>
      </c>
      <c r="L173" s="26"/>
    </row>
    <row r="174" spans="2:12" ht="81" x14ac:dyDescent="0.25">
      <c r="B174" s="20">
        <v>45156</v>
      </c>
      <c r="C174" s="15">
        <v>156</v>
      </c>
      <c r="D174" s="16" t="s">
        <v>215</v>
      </c>
      <c r="E174" s="17" t="s">
        <v>88</v>
      </c>
      <c r="F174" s="17">
        <v>24</v>
      </c>
      <c r="G174" s="17">
        <v>360</v>
      </c>
      <c r="H174" s="17">
        <v>7.8685299999999998</v>
      </c>
      <c r="I174" s="18">
        <v>2832.67</v>
      </c>
      <c r="J174" s="21">
        <v>0</v>
      </c>
      <c r="K174" s="19">
        <f t="shared" si="5"/>
        <v>18586503.219999988</v>
      </c>
      <c r="L174" s="26"/>
    </row>
    <row r="175" spans="2:12" ht="81" x14ac:dyDescent="0.25">
      <c r="B175" s="20">
        <v>45156</v>
      </c>
      <c r="C175" s="15">
        <v>157</v>
      </c>
      <c r="D175" s="16" t="s">
        <v>216</v>
      </c>
      <c r="E175" s="17" t="s">
        <v>41</v>
      </c>
      <c r="F175" s="17">
        <v>871</v>
      </c>
      <c r="G175" s="17">
        <v>12140.87</v>
      </c>
      <c r="H175" s="17">
        <v>7.8685299999999998</v>
      </c>
      <c r="I175" s="18">
        <v>95530.8</v>
      </c>
      <c r="J175" s="21">
        <v>0</v>
      </c>
      <c r="K175" s="19">
        <f t="shared" si="5"/>
        <v>18682034.019999988</v>
      </c>
      <c r="L175" s="26"/>
    </row>
    <row r="176" spans="2:12" ht="81" x14ac:dyDescent="0.25">
      <c r="B176" s="20">
        <v>45156</v>
      </c>
      <c r="C176" s="15">
        <v>158</v>
      </c>
      <c r="D176" s="16" t="s">
        <v>217</v>
      </c>
      <c r="E176" s="17" t="s">
        <v>21</v>
      </c>
      <c r="F176" s="17">
        <v>818</v>
      </c>
      <c r="G176" s="17">
        <v>12015.1</v>
      </c>
      <c r="H176" s="17">
        <v>7.8695599999999999</v>
      </c>
      <c r="I176" s="18">
        <v>94553.55</v>
      </c>
      <c r="J176" s="21">
        <v>0</v>
      </c>
      <c r="K176" s="19">
        <f t="shared" si="5"/>
        <v>18776587.569999989</v>
      </c>
      <c r="L176" s="26"/>
    </row>
    <row r="177" spans="2:12" ht="81" x14ac:dyDescent="0.25">
      <c r="B177" s="20">
        <v>45156</v>
      </c>
      <c r="C177" s="15">
        <v>159</v>
      </c>
      <c r="D177" s="16" t="s">
        <v>218</v>
      </c>
      <c r="E177" s="17" t="s">
        <v>31</v>
      </c>
      <c r="F177" s="17">
        <v>1128</v>
      </c>
      <c r="G177" s="17">
        <v>16920</v>
      </c>
      <c r="H177" s="17">
        <v>7.8695599999999999</v>
      </c>
      <c r="I177" s="18">
        <v>133152.95999999999</v>
      </c>
      <c r="J177" s="21">
        <v>0</v>
      </c>
      <c r="K177" s="19">
        <f t="shared" si="5"/>
        <v>18909740.52999999</v>
      </c>
      <c r="L177" s="26"/>
    </row>
    <row r="178" spans="2:12" ht="101.25" x14ac:dyDescent="0.25">
      <c r="B178" s="20">
        <v>45156</v>
      </c>
      <c r="C178" s="15">
        <v>160</v>
      </c>
      <c r="D178" s="16" t="s">
        <v>219</v>
      </c>
      <c r="E178" s="17" t="s">
        <v>15</v>
      </c>
      <c r="F178" s="17">
        <v>334</v>
      </c>
      <c r="G178" s="17">
        <v>4960</v>
      </c>
      <c r="H178" s="17">
        <v>7.8695599999999999</v>
      </c>
      <c r="I178" s="18">
        <v>39033.019999999997</v>
      </c>
      <c r="J178" s="21">
        <v>0</v>
      </c>
      <c r="K178" s="19">
        <f t="shared" si="5"/>
        <v>18948773.54999999</v>
      </c>
      <c r="L178" s="26"/>
    </row>
    <row r="179" spans="2:12" ht="81" x14ac:dyDescent="0.25">
      <c r="B179" s="20">
        <v>45156</v>
      </c>
      <c r="C179" s="15">
        <v>161</v>
      </c>
      <c r="D179" s="16" t="s">
        <v>220</v>
      </c>
      <c r="E179" s="17" t="s">
        <v>29</v>
      </c>
      <c r="F179" s="17">
        <v>164</v>
      </c>
      <c r="G179" s="17">
        <v>2027.7</v>
      </c>
      <c r="H179" s="17">
        <v>7.8620200000000002</v>
      </c>
      <c r="I179" s="18">
        <v>15941.82</v>
      </c>
      <c r="J179" s="21">
        <v>0</v>
      </c>
      <c r="K179" s="19">
        <f t="shared" si="5"/>
        <v>18964715.36999999</v>
      </c>
      <c r="L179" s="26"/>
    </row>
    <row r="180" spans="2:12" ht="81" x14ac:dyDescent="0.25">
      <c r="B180" s="20">
        <v>45156</v>
      </c>
      <c r="C180" s="15">
        <v>162</v>
      </c>
      <c r="D180" s="16" t="s">
        <v>221</v>
      </c>
      <c r="E180" s="17" t="s">
        <v>23</v>
      </c>
      <c r="F180" s="17">
        <v>894</v>
      </c>
      <c r="G180" s="17">
        <v>12605.18</v>
      </c>
      <c r="H180" s="17">
        <v>7.8620200000000002</v>
      </c>
      <c r="I180" s="18">
        <v>99102.18</v>
      </c>
      <c r="J180" s="21">
        <v>0</v>
      </c>
      <c r="K180" s="19">
        <f t="shared" si="5"/>
        <v>19063817.54999999</v>
      </c>
      <c r="L180" s="26"/>
    </row>
    <row r="181" spans="2:12" ht="101.25" x14ac:dyDescent="0.25">
      <c r="B181" s="20">
        <v>45156</v>
      </c>
      <c r="C181" s="15">
        <v>163</v>
      </c>
      <c r="D181" s="16" t="s">
        <v>222</v>
      </c>
      <c r="E181" s="17" t="s">
        <v>47</v>
      </c>
      <c r="F181" s="17">
        <v>543</v>
      </c>
      <c r="G181" s="17">
        <v>8145</v>
      </c>
      <c r="H181" s="17">
        <v>7.8620200000000002</v>
      </c>
      <c r="I181" s="18">
        <v>64036.15</v>
      </c>
      <c r="J181" s="21">
        <v>0</v>
      </c>
      <c r="K181" s="19">
        <f t="shared" si="5"/>
        <v>19127853.699999988</v>
      </c>
      <c r="L181" s="26"/>
    </row>
    <row r="182" spans="2:12" ht="81" x14ac:dyDescent="0.25">
      <c r="B182" s="20">
        <v>45156</v>
      </c>
      <c r="C182" s="15">
        <v>164</v>
      </c>
      <c r="D182" s="16" t="s">
        <v>223</v>
      </c>
      <c r="E182" s="17" t="s">
        <v>56</v>
      </c>
      <c r="F182" s="17">
        <v>38</v>
      </c>
      <c r="G182" s="17">
        <v>570</v>
      </c>
      <c r="H182" s="17">
        <v>7.8620200000000002</v>
      </c>
      <c r="I182" s="18">
        <v>4481.3500000000004</v>
      </c>
      <c r="J182" s="21">
        <v>0</v>
      </c>
      <c r="K182" s="19">
        <f t="shared" si="5"/>
        <v>19132335.04999999</v>
      </c>
      <c r="L182" s="26"/>
    </row>
    <row r="183" spans="2:12" ht="81" x14ac:dyDescent="0.25">
      <c r="B183" s="20">
        <v>45156</v>
      </c>
      <c r="C183" s="15">
        <v>165</v>
      </c>
      <c r="D183" s="16" t="s">
        <v>224</v>
      </c>
      <c r="E183" s="17" t="s">
        <v>49</v>
      </c>
      <c r="F183" s="17">
        <v>1534</v>
      </c>
      <c r="G183" s="17">
        <v>21639.58</v>
      </c>
      <c r="H183" s="17">
        <v>7.8620200000000002</v>
      </c>
      <c r="I183" s="18">
        <v>170130.81</v>
      </c>
      <c r="J183" s="21">
        <v>0</v>
      </c>
      <c r="K183" s="19">
        <f t="shared" si="5"/>
        <v>19302465.859999988</v>
      </c>
      <c r="L183" s="26"/>
    </row>
    <row r="184" spans="2:12" ht="81" x14ac:dyDescent="0.25">
      <c r="B184" s="20">
        <v>45156</v>
      </c>
      <c r="C184" s="15">
        <v>166</v>
      </c>
      <c r="D184" s="16" t="s">
        <v>225</v>
      </c>
      <c r="E184" s="17" t="s">
        <v>134</v>
      </c>
      <c r="F184" s="17">
        <v>559</v>
      </c>
      <c r="G184" s="17">
        <v>8385</v>
      </c>
      <c r="H184" s="17">
        <v>7.8620200000000002</v>
      </c>
      <c r="I184" s="18">
        <v>65923.039999999994</v>
      </c>
      <c r="J184" s="21">
        <v>0</v>
      </c>
      <c r="K184" s="19">
        <f t="shared" si="5"/>
        <v>19368388.899999987</v>
      </c>
      <c r="L184" s="26"/>
    </row>
    <row r="185" spans="2:12" ht="60.75" x14ac:dyDescent="0.25">
      <c r="B185" s="20">
        <v>45156</v>
      </c>
      <c r="C185" s="15">
        <v>80036</v>
      </c>
      <c r="D185" s="16" t="s">
        <v>226</v>
      </c>
      <c r="E185" s="17">
        <v>0</v>
      </c>
      <c r="F185" s="17">
        <v>0</v>
      </c>
      <c r="G185" s="17">
        <v>0</v>
      </c>
      <c r="H185" s="17">
        <v>0</v>
      </c>
      <c r="I185" s="18">
        <v>705.66</v>
      </c>
      <c r="J185" s="21">
        <v>0</v>
      </c>
      <c r="K185" s="19">
        <f t="shared" si="5"/>
        <v>19369094.559999987</v>
      </c>
      <c r="L185" s="26"/>
    </row>
    <row r="186" spans="2:12" ht="202.5" x14ac:dyDescent="0.25">
      <c r="B186" s="20">
        <v>45160</v>
      </c>
      <c r="C186" s="15">
        <v>3468</v>
      </c>
      <c r="D186" s="16" t="s">
        <v>227</v>
      </c>
      <c r="E186" s="17" t="s">
        <v>103</v>
      </c>
      <c r="F186" s="17">
        <v>0</v>
      </c>
      <c r="G186" s="17">
        <v>0</v>
      </c>
      <c r="H186" s="17">
        <v>0</v>
      </c>
      <c r="I186" s="18">
        <v>0</v>
      </c>
      <c r="J186" s="21">
        <v>600000</v>
      </c>
      <c r="K186" s="19">
        <f t="shared" si="5"/>
        <v>18769094.559999987</v>
      </c>
      <c r="L186" s="26"/>
    </row>
    <row r="187" spans="2:12" ht="101.25" x14ac:dyDescent="0.25">
      <c r="B187" s="20">
        <v>45162</v>
      </c>
      <c r="C187" s="15">
        <v>167</v>
      </c>
      <c r="D187" s="16" t="s">
        <v>228</v>
      </c>
      <c r="E187" s="17" t="s">
        <v>113</v>
      </c>
      <c r="F187" s="17">
        <v>514</v>
      </c>
      <c r="G187" s="17">
        <v>7710</v>
      </c>
      <c r="H187" s="17">
        <v>7.8609299999999998</v>
      </c>
      <c r="I187" s="18">
        <v>60607.77</v>
      </c>
      <c r="J187" s="21">
        <v>0</v>
      </c>
      <c r="K187" s="19">
        <f>K186+I187-J187</f>
        <v>18829702.329999987</v>
      </c>
      <c r="L187" s="26"/>
    </row>
    <row r="188" spans="2:12" ht="101.25" x14ac:dyDescent="0.25">
      <c r="B188" s="20">
        <v>45162</v>
      </c>
      <c r="C188" s="15">
        <v>168</v>
      </c>
      <c r="D188" s="16" t="s">
        <v>229</v>
      </c>
      <c r="E188" s="17" t="s">
        <v>19</v>
      </c>
      <c r="F188" s="17">
        <v>1313</v>
      </c>
      <c r="G188" s="17">
        <v>19334.29</v>
      </c>
      <c r="H188" s="17">
        <v>7.8609299999999998</v>
      </c>
      <c r="I188" s="18">
        <v>151985.5</v>
      </c>
      <c r="J188" s="21">
        <v>0</v>
      </c>
      <c r="K188" s="19">
        <f t="shared" ref="K188:K251" si="6">K187+I188-J188</f>
        <v>18981687.829999987</v>
      </c>
      <c r="L188" s="26"/>
    </row>
    <row r="189" spans="2:12" ht="101.25" x14ac:dyDescent="0.25">
      <c r="B189" s="20">
        <v>45162</v>
      </c>
      <c r="C189" s="15">
        <v>169</v>
      </c>
      <c r="D189" s="16" t="s">
        <v>230</v>
      </c>
      <c r="E189" s="17" t="s">
        <v>39</v>
      </c>
      <c r="F189" s="17">
        <v>829</v>
      </c>
      <c r="G189" s="17">
        <v>12435</v>
      </c>
      <c r="H189" s="17">
        <v>7.86111</v>
      </c>
      <c r="I189" s="18">
        <v>97752.9</v>
      </c>
      <c r="J189" s="21">
        <v>0</v>
      </c>
      <c r="K189" s="19">
        <f t="shared" si="6"/>
        <v>19079440.729999986</v>
      </c>
      <c r="L189" s="26"/>
    </row>
    <row r="190" spans="2:12" ht="101.25" x14ac:dyDescent="0.25">
      <c r="B190" s="20">
        <v>45162</v>
      </c>
      <c r="C190" s="15">
        <v>170</v>
      </c>
      <c r="D190" s="16" t="s">
        <v>231</v>
      </c>
      <c r="E190" s="17" t="s">
        <v>37</v>
      </c>
      <c r="F190" s="17">
        <v>151</v>
      </c>
      <c r="G190" s="17">
        <v>2265</v>
      </c>
      <c r="H190" s="17">
        <v>7.86111</v>
      </c>
      <c r="I190" s="18">
        <v>17805.41</v>
      </c>
      <c r="J190" s="21">
        <v>0</v>
      </c>
      <c r="K190" s="19">
        <f t="shared" si="6"/>
        <v>19097246.139999986</v>
      </c>
      <c r="L190" s="26"/>
    </row>
    <row r="191" spans="2:12" ht="101.25" x14ac:dyDescent="0.25">
      <c r="B191" s="20">
        <v>45162</v>
      </c>
      <c r="C191" s="15">
        <v>171</v>
      </c>
      <c r="D191" s="16" t="s">
        <v>232</v>
      </c>
      <c r="E191" s="17" t="s">
        <v>33</v>
      </c>
      <c r="F191" s="17">
        <v>1305</v>
      </c>
      <c r="G191" s="17">
        <v>18464.259999999998</v>
      </c>
      <c r="H191" s="17">
        <v>7.8508399999999998</v>
      </c>
      <c r="I191" s="18">
        <v>144959.95000000001</v>
      </c>
      <c r="J191" s="21">
        <v>0</v>
      </c>
      <c r="K191" s="19">
        <f t="shared" si="6"/>
        <v>19242206.089999985</v>
      </c>
      <c r="L191" s="26"/>
    </row>
    <row r="192" spans="2:12" ht="182.25" x14ac:dyDescent="0.25">
      <c r="B192" s="20">
        <v>45162</v>
      </c>
      <c r="C192" s="15">
        <v>172</v>
      </c>
      <c r="D192" s="16" t="s">
        <v>233</v>
      </c>
      <c r="E192" s="17" t="s">
        <v>107</v>
      </c>
      <c r="F192" s="17" t="s">
        <v>13</v>
      </c>
      <c r="G192" s="17" t="s">
        <v>13</v>
      </c>
      <c r="H192" s="17" t="s">
        <v>13</v>
      </c>
      <c r="I192" s="18">
        <v>10987496.9</v>
      </c>
      <c r="J192" s="21">
        <v>0</v>
      </c>
      <c r="K192" s="19">
        <f t="shared" si="6"/>
        <v>30229702.989999987</v>
      </c>
      <c r="L192" s="26"/>
    </row>
    <row r="193" spans="2:12" ht="101.25" x14ac:dyDescent="0.25">
      <c r="B193" s="20">
        <v>45163</v>
      </c>
      <c r="C193" s="15">
        <v>173</v>
      </c>
      <c r="D193" s="16" t="s">
        <v>234</v>
      </c>
      <c r="E193" s="17" t="s">
        <v>35</v>
      </c>
      <c r="F193" s="17">
        <v>517</v>
      </c>
      <c r="G193" s="17">
        <v>7755</v>
      </c>
      <c r="H193" s="17">
        <v>7.86111</v>
      </c>
      <c r="I193" s="18">
        <v>60962.91</v>
      </c>
      <c r="J193" s="21">
        <v>0</v>
      </c>
      <c r="K193" s="19">
        <f t="shared" si="6"/>
        <v>30290665.899999987</v>
      </c>
      <c r="L193" s="26"/>
    </row>
    <row r="194" spans="2:12" ht="101.25" x14ac:dyDescent="0.25">
      <c r="B194" s="20">
        <v>45166</v>
      </c>
      <c r="C194" s="15">
        <v>174</v>
      </c>
      <c r="D194" s="16" t="s">
        <v>235</v>
      </c>
      <c r="E194" s="17" t="s">
        <v>51</v>
      </c>
      <c r="F194" s="17">
        <v>0</v>
      </c>
      <c r="G194" s="17">
        <v>0</v>
      </c>
      <c r="H194" s="17">
        <v>0</v>
      </c>
      <c r="I194" s="18">
        <v>123096.72</v>
      </c>
      <c r="J194" s="21">
        <v>0</v>
      </c>
      <c r="K194" s="19">
        <f t="shared" si="6"/>
        <v>30413762.619999986</v>
      </c>
      <c r="L194" s="26"/>
    </row>
    <row r="195" spans="2:12" ht="364.5" x14ac:dyDescent="0.25">
      <c r="B195" s="20">
        <v>45166</v>
      </c>
      <c r="C195" s="15">
        <v>3510</v>
      </c>
      <c r="D195" s="16" t="s">
        <v>236</v>
      </c>
      <c r="E195" s="17" t="s">
        <v>237</v>
      </c>
      <c r="F195" s="17">
        <v>0</v>
      </c>
      <c r="G195" s="17">
        <v>0</v>
      </c>
      <c r="H195" s="17">
        <v>0</v>
      </c>
      <c r="I195" s="18">
        <v>0</v>
      </c>
      <c r="J195" s="21">
        <v>16650</v>
      </c>
      <c r="K195" s="19">
        <f t="shared" si="6"/>
        <v>30397112.619999986</v>
      </c>
      <c r="L195" s="26"/>
    </row>
    <row r="196" spans="2:12" ht="81" x14ac:dyDescent="0.25">
      <c r="B196" s="20">
        <v>45166</v>
      </c>
      <c r="C196" s="15">
        <v>86863</v>
      </c>
      <c r="D196" s="16" t="s">
        <v>238</v>
      </c>
      <c r="E196" s="17">
        <v>0</v>
      </c>
      <c r="F196" s="17">
        <v>0</v>
      </c>
      <c r="G196" s="17">
        <v>0</v>
      </c>
      <c r="H196" s="17">
        <v>0</v>
      </c>
      <c r="I196" s="18">
        <v>0</v>
      </c>
      <c r="J196" s="21">
        <v>16500000</v>
      </c>
      <c r="K196" s="19">
        <f t="shared" si="6"/>
        <v>13897112.619999986</v>
      </c>
      <c r="L196" s="26"/>
    </row>
    <row r="197" spans="2:12" ht="141.75" x14ac:dyDescent="0.25">
      <c r="B197" s="20">
        <v>45170</v>
      </c>
      <c r="C197" s="15">
        <v>175</v>
      </c>
      <c r="D197" s="16" t="s">
        <v>239</v>
      </c>
      <c r="E197" s="17" t="s">
        <v>107</v>
      </c>
      <c r="F197" s="17" t="s">
        <v>13</v>
      </c>
      <c r="G197" s="17" t="s">
        <v>13</v>
      </c>
      <c r="H197" s="17" t="s">
        <v>13</v>
      </c>
      <c r="I197" s="18">
        <v>5705805.2699999996</v>
      </c>
      <c r="J197" s="21">
        <v>0</v>
      </c>
      <c r="K197" s="19">
        <f t="shared" si="6"/>
        <v>19602917.889999986</v>
      </c>
      <c r="L197" s="26"/>
    </row>
    <row r="198" spans="2:12" ht="101.25" x14ac:dyDescent="0.25">
      <c r="B198" s="20">
        <v>45181</v>
      </c>
      <c r="C198" s="15">
        <v>176</v>
      </c>
      <c r="D198" s="16" t="s">
        <v>240</v>
      </c>
      <c r="E198" s="17" t="s">
        <v>51</v>
      </c>
      <c r="F198" s="17" t="s">
        <v>13</v>
      </c>
      <c r="G198" s="17" t="s">
        <v>13</v>
      </c>
      <c r="H198" s="17" t="s">
        <v>13</v>
      </c>
      <c r="I198" s="18">
        <v>114537.29</v>
      </c>
      <c r="J198" s="21">
        <v>0</v>
      </c>
      <c r="K198" s="19">
        <f t="shared" si="6"/>
        <v>19717455.179999985</v>
      </c>
      <c r="L198" s="26"/>
    </row>
    <row r="199" spans="2:12" ht="81" x14ac:dyDescent="0.25">
      <c r="B199" s="20">
        <v>45188</v>
      </c>
      <c r="C199" s="15">
        <v>177</v>
      </c>
      <c r="D199" s="16" t="s">
        <v>241</v>
      </c>
      <c r="E199" s="17" t="s">
        <v>21</v>
      </c>
      <c r="F199" s="17">
        <v>1426</v>
      </c>
      <c r="G199" s="17">
        <v>21072.55</v>
      </c>
      <c r="H199" s="17">
        <v>7.87296</v>
      </c>
      <c r="I199" s="18">
        <v>165903.34</v>
      </c>
      <c r="J199" s="21">
        <v>0</v>
      </c>
      <c r="K199" s="19">
        <f t="shared" si="6"/>
        <v>19883358.519999985</v>
      </c>
      <c r="L199" s="26"/>
    </row>
    <row r="200" spans="2:12" ht="81" x14ac:dyDescent="0.25">
      <c r="B200" s="20">
        <v>45188</v>
      </c>
      <c r="C200" s="15">
        <v>178</v>
      </c>
      <c r="D200" s="16" t="s">
        <v>242</v>
      </c>
      <c r="E200" s="17" t="s">
        <v>29</v>
      </c>
      <c r="F200" s="17">
        <v>131</v>
      </c>
      <c r="G200" s="17">
        <v>1545.64</v>
      </c>
      <c r="H200" s="17">
        <v>7.87296</v>
      </c>
      <c r="I200" s="18">
        <v>12168.76</v>
      </c>
      <c r="J200" s="21">
        <v>0</v>
      </c>
      <c r="K200" s="19">
        <f t="shared" si="6"/>
        <v>19895527.279999986</v>
      </c>
      <c r="L200" s="26"/>
    </row>
    <row r="201" spans="2:12" ht="81" x14ac:dyDescent="0.25">
      <c r="B201" s="20">
        <v>45188</v>
      </c>
      <c r="C201" s="15">
        <v>179</v>
      </c>
      <c r="D201" s="16" t="s">
        <v>243</v>
      </c>
      <c r="E201" s="17" t="s">
        <v>23</v>
      </c>
      <c r="F201" s="17">
        <v>2018</v>
      </c>
      <c r="G201" s="17">
        <v>29611.759999999998</v>
      </c>
      <c r="H201" s="17">
        <v>7.87296</v>
      </c>
      <c r="I201" s="18">
        <v>233132.2</v>
      </c>
      <c r="J201" s="21">
        <v>0</v>
      </c>
      <c r="K201" s="19">
        <f t="shared" si="6"/>
        <v>20128659.479999986</v>
      </c>
      <c r="L201" s="26"/>
    </row>
    <row r="202" spans="2:12" ht="81" x14ac:dyDescent="0.25">
      <c r="B202" s="20">
        <v>45188</v>
      </c>
      <c r="C202" s="15">
        <v>180</v>
      </c>
      <c r="D202" s="16" t="s">
        <v>244</v>
      </c>
      <c r="E202" s="17" t="s">
        <v>41</v>
      </c>
      <c r="F202" s="17">
        <v>920</v>
      </c>
      <c r="G202" s="17">
        <v>13131.23</v>
      </c>
      <c r="H202" s="17">
        <v>7.87296</v>
      </c>
      <c r="I202" s="18">
        <v>103381.65</v>
      </c>
      <c r="J202" s="21">
        <v>0</v>
      </c>
      <c r="K202" s="19">
        <f t="shared" si="6"/>
        <v>20232041.129999984</v>
      </c>
      <c r="L202" s="26"/>
    </row>
    <row r="203" spans="2:12" ht="81" x14ac:dyDescent="0.25">
      <c r="B203" s="20">
        <v>45188</v>
      </c>
      <c r="C203" s="15">
        <v>182</v>
      </c>
      <c r="D203" s="16" t="s">
        <v>245</v>
      </c>
      <c r="E203" s="17" t="s">
        <v>25</v>
      </c>
      <c r="F203" s="17">
        <v>1531</v>
      </c>
      <c r="G203" s="17">
        <v>22125.09</v>
      </c>
      <c r="H203" s="17">
        <v>7.8652199999999999</v>
      </c>
      <c r="I203" s="18">
        <v>174018.7</v>
      </c>
      <c r="J203" s="21">
        <v>0</v>
      </c>
      <c r="K203" s="19">
        <f t="shared" si="6"/>
        <v>20406059.829999983</v>
      </c>
      <c r="L203" s="26"/>
    </row>
    <row r="204" spans="2:12" ht="101.25" x14ac:dyDescent="0.25">
      <c r="B204" s="20">
        <v>45188</v>
      </c>
      <c r="C204" s="15">
        <v>183</v>
      </c>
      <c r="D204" s="16" t="s">
        <v>246</v>
      </c>
      <c r="E204" s="17" t="s">
        <v>35</v>
      </c>
      <c r="F204" s="17">
        <v>580</v>
      </c>
      <c r="G204" s="17">
        <v>8700</v>
      </c>
      <c r="H204" s="17">
        <v>7.86869</v>
      </c>
      <c r="I204" s="18">
        <v>68457.600000000006</v>
      </c>
      <c r="J204" s="21">
        <v>0</v>
      </c>
      <c r="K204" s="19">
        <f t="shared" si="6"/>
        <v>20474517.429999985</v>
      </c>
      <c r="L204" s="26"/>
    </row>
    <row r="205" spans="2:12" ht="81" x14ac:dyDescent="0.25">
      <c r="B205" s="20">
        <v>45188</v>
      </c>
      <c r="C205" s="15">
        <v>184</v>
      </c>
      <c r="D205" s="16" t="s">
        <v>247</v>
      </c>
      <c r="E205" s="17" t="s">
        <v>31</v>
      </c>
      <c r="F205" s="17">
        <v>1893</v>
      </c>
      <c r="G205" s="17">
        <v>28395</v>
      </c>
      <c r="H205" s="17">
        <v>7.86869</v>
      </c>
      <c r="I205" s="18">
        <v>223431.45</v>
      </c>
      <c r="J205" s="21">
        <v>0</v>
      </c>
      <c r="K205" s="19">
        <f t="shared" si="6"/>
        <v>20697948.879999984</v>
      </c>
      <c r="L205" s="26"/>
    </row>
    <row r="206" spans="2:12" ht="101.25" x14ac:dyDescent="0.25">
      <c r="B206" s="20">
        <v>45189</v>
      </c>
      <c r="C206" s="15">
        <v>181</v>
      </c>
      <c r="D206" s="16" t="s">
        <v>248</v>
      </c>
      <c r="E206" s="17" t="s">
        <v>43</v>
      </c>
      <c r="F206" s="17">
        <v>1215</v>
      </c>
      <c r="G206" s="17">
        <v>18200</v>
      </c>
      <c r="H206" s="17">
        <v>7.8652199999999999</v>
      </c>
      <c r="I206" s="18">
        <v>143147</v>
      </c>
      <c r="J206" s="21">
        <v>0</v>
      </c>
      <c r="K206" s="19">
        <f t="shared" si="6"/>
        <v>20841095.879999984</v>
      </c>
      <c r="L206" s="26"/>
    </row>
    <row r="207" spans="2:12" ht="101.25" x14ac:dyDescent="0.25">
      <c r="B207" s="20">
        <v>45190</v>
      </c>
      <c r="C207" s="15">
        <v>185</v>
      </c>
      <c r="D207" s="16" t="s">
        <v>249</v>
      </c>
      <c r="E207" s="17" t="s">
        <v>39</v>
      </c>
      <c r="F207" s="17">
        <v>1078</v>
      </c>
      <c r="G207" s="17">
        <v>16170</v>
      </c>
      <c r="H207" s="17">
        <v>7.86869</v>
      </c>
      <c r="I207" s="18">
        <v>127236.72</v>
      </c>
      <c r="J207" s="21">
        <v>0</v>
      </c>
      <c r="K207" s="19">
        <f t="shared" si="6"/>
        <v>20968332.599999983</v>
      </c>
      <c r="L207" s="26"/>
    </row>
    <row r="208" spans="2:12" ht="101.25" x14ac:dyDescent="0.25">
      <c r="B208" s="20">
        <v>45190</v>
      </c>
      <c r="C208" s="15">
        <v>186</v>
      </c>
      <c r="D208" s="16" t="s">
        <v>250</v>
      </c>
      <c r="E208" s="17" t="s">
        <v>15</v>
      </c>
      <c r="F208" s="17">
        <v>347</v>
      </c>
      <c r="G208" s="17">
        <v>5155</v>
      </c>
      <c r="H208" s="17">
        <v>7.86869</v>
      </c>
      <c r="I208" s="18">
        <v>40563.1</v>
      </c>
      <c r="J208" s="21">
        <v>0</v>
      </c>
      <c r="K208" s="19">
        <f t="shared" si="6"/>
        <v>21008895.699999984</v>
      </c>
      <c r="L208" s="26"/>
    </row>
    <row r="209" spans="2:12" ht="81" x14ac:dyDescent="0.25">
      <c r="B209" s="20">
        <v>45190</v>
      </c>
      <c r="C209" s="15">
        <v>187</v>
      </c>
      <c r="D209" s="16" t="s">
        <v>251</v>
      </c>
      <c r="E209" s="17" t="s">
        <v>27</v>
      </c>
      <c r="F209" s="17">
        <v>1072</v>
      </c>
      <c r="G209" s="17">
        <v>16080</v>
      </c>
      <c r="H209" s="17">
        <v>7.87425</v>
      </c>
      <c r="I209" s="18">
        <v>126617.94</v>
      </c>
      <c r="J209" s="21">
        <v>0</v>
      </c>
      <c r="K209" s="19">
        <f t="shared" si="6"/>
        <v>21135513.639999986</v>
      </c>
      <c r="L209" s="26"/>
    </row>
    <row r="210" spans="2:12" ht="81" x14ac:dyDescent="0.25">
      <c r="B210" s="20">
        <v>45190</v>
      </c>
      <c r="C210" s="15">
        <v>188</v>
      </c>
      <c r="D210" s="16" t="s">
        <v>252</v>
      </c>
      <c r="E210" s="17" t="s">
        <v>134</v>
      </c>
      <c r="F210" s="17">
        <v>1073</v>
      </c>
      <c r="G210" s="17">
        <v>16095</v>
      </c>
      <c r="H210" s="17">
        <v>7.87425</v>
      </c>
      <c r="I210" s="18">
        <v>126736.05</v>
      </c>
      <c r="J210" s="21">
        <v>0</v>
      </c>
      <c r="K210" s="19">
        <f t="shared" si="6"/>
        <v>21262249.689999986</v>
      </c>
      <c r="L210" s="26"/>
    </row>
    <row r="211" spans="2:12" ht="81" x14ac:dyDescent="0.25">
      <c r="B211" s="20">
        <v>45190</v>
      </c>
      <c r="C211" s="15">
        <v>189</v>
      </c>
      <c r="D211" s="16" t="s">
        <v>253</v>
      </c>
      <c r="E211" s="17" t="s">
        <v>49</v>
      </c>
      <c r="F211" s="17">
        <v>1454</v>
      </c>
      <c r="G211" s="17">
        <v>20536.53</v>
      </c>
      <c r="H211" s="17">
        <v>7.87425</v>
      </c>
      <c r="I211" s="18">
        <v>161709.76999999999</v>
      </c>
      <c r="J211" s="21">
        <v>0</v>
      </c>
      <c r="K211" s="19">
        <f t="shared" si="6"/>
        <v>21423959.459999986</v>
      </c>
      <c r="L211" s="26"/>
    </row>
    <row r="212" spans="2:12" ht="101.25" x14ac:dyDescent="0.25">
      <c r="B212" s="20">
        <v>45190</v>
      </c>
      <c r="C212" s="15">
        <v>191</v>
      </c>
      <c r="D212" s="16" t="s">
        <v>254</v>
      </c>
      <c r="E212" s="17" t="s">
        <v>47</v>
      </c>
      <c r="F212" s="17">
        <v>992</v>
      </c>
      <c r="G212" s="17">
        <v>14880</v>
      </c>
      <c r="H212" s="17">
        <v>7.87425</v>
      </c>
      <c r="I212" s="18">
        <v>117168.84</v>
      </c>
      <c r="J212" s="21">
        <v>0</v>
      </c>
      <c r="K212" s="19">
        <f t="shared" si="6"/>
        <v>21541128.299999986</v>
      </c>
      <c r="L212" s="26"/>
    </row>
    <row r="213" spans="2:12" ht="101.25" x14ac:dyDescent="0.25">
      <c r="B213" s="20">
        <v>45190</v>
      </c>
      <c r="C213" s="15">
        <v>192</v>
      </c>
      <c r="D213" s="16" t="s">
        <v>255</v>
      </c>
      <c r="E213" s="17" t="s">
        <v>113</v>
      </c>
      <c r="F213" s="17">
        <v>623</v>
      </c>
      <c r="G213" s="17">
        <v>9345</v>
      </c>
      <c r="H213" s="17">
        <v>7.8679800000000002</v>
      </c>
      <c r="I213" s="18">
        <v>73526.27</v>
      </c>
      <c r="J213" s="21">
        <v>0</v>
      </c>
      <c r="K213" s="19">
        <f t="shared" si="6"/>
        <v>21614654.569999985</v>
      </c>
      <c r="L213" s="26"/>
    </row>
    <row r="214" spans="2:12" ht="101.25" x14ac:dyDescent="0.25">
      <c r="B214" s="20">
        <v>45190</v>
      </c>
      <c r="C214" s="15">
        <v>193</v>
      </c>
      <c r="D214" s="16" t="s">
        <v>256</v>
      </c>
      <c r="E214" s="17" t="s">
        <v>33</v>
      </c>
      <c r="F214" s="17">
        <v>2389</v>
      </c>
      <c r="G214" s="17">
        <v>34737.35</v>
      </c>
      <c r="H214" s="17">
        <v>7.8692500000000001</v>
      </c>
      <c r="I214" s="18">
        <v>273356.89</v>
      </c>
      <c r="J214" s="21">
        <v>0</v>
      </c>
      <c r="K214" s="19">
        <f t="shared" si="6"/>
        <v>21888011.459999986</v>
      </c>
      <c r="L214" s="26"/>
    </row>
    <row r="215" spans="2:12" ht="81" x14ac:dyDescent="0.25">
      <c r="B215" s="20">
        <v>45190</v>
      </c>
      <c r="C215" s="15">
        <v>194</v>
      </c>
      <c r="D215" s="16" t="s">
        <v>257</v>
      </c>
      <c r="E215" s="17" t="s">
        <v>45</v>
      </c>
      <c r="F215" s="17">
        <v>712</v>
      </c>
      <c r="G215" s="17">
        <v>10680</v>
      </c>
      <c r="H215" s="17">
        <v>7.8692500000000001</v>
      </c>
      <c r="I215" s="18">
        <v>84043.59</v>
      </c>
      <c r="J215" s="21">
        <v>0</v>
      </c>
      <c r="K215" s="19">
        <f t="shared" si="6"/>
        <v>21972055.049999986</v>
      </c>
      <c r="L215" s="26"/>
    </row>
    <row r="216" spans="2:12" ht="60.75" x14ac:dyDescent="0.25">
      <c r="B216" s="20">
        <v>45190</v>
      </c>
      <c r="C216" s="15">
        <v>80042</v>
      </c>
      <c r="D216" s="16" t="s">
        <v>258</v>
      </c>
      <c r="E216" s="17">
        <v>0</v>
      </c>
      <c r="F216" s="17">
        <v>0</v>
      </c>
      <c r="G216" s="17">
        <v>0</v>
      </c>
      <c r="H216" s="17">
        <v>0</v>
      </c>
      <c r="I216" s="18">
        <v>42.98</v>
      </c>
      <c r="J216" s="21">
        <v>0</v>
      </c>
      <c r="K216" s="19">
        <f t="shared" si="6"/>
        <v>21972098.029999986</v>
      </c>
      <c r="L216" s="26"/>
    </row>
    <row r="217" spans="2:12" ht="101.25" x14ac:dyDescent="0.25">
      <c r="B217" s="20">
        <v>45191</v>
      </c>
      <c r="C217" s="15">
        <v>190</v>
      </c>
      <c r="D217" s="16" t="s">
        <v>259</v>
      </c>
      <c r="E217" s="17" t="s">
        <v>19</v>
      </c>
      <c r="F217" s="17">
        <v>1509</v>
      </c>
      <c r="G217" s="17">
        <v>22302.45</v>
      </c>
      <c r="H217" s="17">
        <v>7.87425</v>
      </c>
      <c r="I217" s="18">
        <v>175615.07</v>
      </c>
      <c r="J217" s="21">
        <v>0</v>
      </c>
      <c r="K217" s="19">
        <f t="shared" si="6"/>
        <v>22147713.099999987</v>
      </c>
      <c r="L217" s="26"/>
    </row>
    <row r="218" spans="2:12" ht="81" x14ac:dyDescent="0.25">
      <c r="B218" s="20">
        <v>45194</v>
      </c>
      <c r="C218" s="15">
        <v>195</v>
      </c>
      <c r="D218" s="16" t="s">
        <v>260</v>
      </c>
      <c r="E218" s="17" t="s">
        <v>56</v>
      </c>
      <c r="F218" s="17">
        <v>25</v>
      </c>
      <c r="G218" s="17">
        <v>375</v>
      </c>
      <c r="H218" s="17">
        <v>7.86869</v>
      </c>
      <c r="I218" s="18">
        <v>2950.76</v>
      </c>
      <c r="J218" s="21">
        <v>0</v>
      </c>
      <c r="K218" s="19">
        <f t="shared" si="6"/>
        <v>22150663.859999988</v>
      </c>
      <c r="L218" s="26"/>
    </row>
    <row r="219" spans="2:12" ht="101.25" x14ac:dyDescent="0.25">
      <c r="B219" s="20">
        <v>45194</v>
      </c>
      <c r="C219" s="15">
        <v>196</v>
      </c>
      <c r="D219" s="16" t="s">
        <v>261</v>
      </c>
      <c r="E219" s="17" t="s">
        <v>37</v>
      </c>
      <c r="F219" s="17">
        <v>69</v>
      </c>
      <c r="G219" s="17">
        <v>1035</v>
      </c>
      <c r="H219" s="17">
        <v>7.86869</v>
      </c>
      <c r="I219" s="18">
        <v>8144.09</v>
      </c>
      <c r="J219" s="21">
        <v>0</v>
      </c>
      <c r="K219" s="19">
        <f t="shared" si="6"/>
        <v>22158807.949999988</v>
      </c>
      <c r="L219" s="26"/>
    </row>
    <row r="220" spans="2:12" ht="101.25" x14ac:dyDescent="0.25">
      <c r="B220" s="20">
        <v>45195</v>
      </c>
      <c r="C220" s="15">
        <v>197</v>
      </c>
      <c r="D220" s="16" t="s">
        <v>262</v>
      </c>
      <c r="E220" s="17" t="s">
        <v>37</v>
      </c>
      <c r="F220" s="17">
        <v>107</v>
      </c>
      <c r="G220" s="17">
        <v>1605</v>
      </c>
      <c r="H220" s="17">
        <v>7.86869</v>
      </c>
      <c r="I220" s="18">
        <v>12629.25</v>
      </c>
      <c r="J220" s="21">
        <v>0</v>
      </c>
      <c r="K220" s="19">
        <f t="shared" si="6"/>
        <v>22171437.199999988</v>
      </c>
      <c r="L220" s="26"/>
    </row>
    <row r="221" spans="2:12" ht="101.25" x14ac:dyDescent="0.25">
      <c r="B221" s="20">
        <v>45195</v>
      </c>
      <c r="C221" s="15">
        <v>198</v>
      </c>
      <c r="D221" s="16" t="s">
        <v>263</v>
      </c>
      <c r="E221" s="17" t="s">
        <v>51</v>
      </c>
      <c r="F221" s="17" t="s">
        <v>13</v>
      </c>
      <c r="G221" s="17" t="s">
        <v>13</v>
      </c>
      <c r="H221" s="17" t="s">
        <v>13</v>
      </c>
      <c r="I221" s="18">
        <v>106183.03</v>
      </c>
      <c r="J221" s="21">
        <v>0</v>
      </c>
      <c r="K221" s="19">
        <f t="shared" si="6"/>
        <v>22277620.229999989</v>
      </c>
      <c r="L221" s="26"/>
    </row>
    <row r="222" spans="2:12" ht="202.5" x14ac:dyDescent="0.25">
      <c r="B222" s="20">
        <v>45195</v>
      </c>
      <c r="C222" s="15">
        <v>4087</v>
      </c>
      <c r="D222" s="16" t="s">
        <v>264</v>
      </c>
      <c r="E222" s="17" t="s">
        <v>103</v>
      </c>
      <c r="F222" s="17">
        <v>0</v>
      </c>
      <c r="G222" s="17">
        <v>0</v>
      </c>
      <c r="H222" s="17">
        <v>0</v>
      </c>
      <c r="I222" s="18">
        <v>0</v>
      </c>
      <c r="J222" s="21">
        <v>550000</v>
      </c>
      <c r="K222" s="19">
        <f t="shared" si="6"/>
        <v>21727620.229999989</v>
      </c>
      <c r="L222" s="26"/>
    </row>
    <row r="223" spans="2:12" ht="81" x14ac:dyDescent="0.25">
      <c r="B223" s="20">
        <v>45198</v>
      </c>
      <c r="C223" s="15">
        <v>86505</v>
      </c>
      <c r="D223" s="16" t="s">
        <v>265</v>
      </c>
      <c r="E223" s="17">
        <v>0</v>
      </c>
      <c r="F223" s="17">
        <v>0</v>
      </c>
      <c r="G223" s="17">
        <v>0</v>
      </c>
      <c r="H223" s="17">
        <v>0</v>
      </c>
      <c r="I223" s="18">
        <v>0</v>
      </c>
      <c r="J223" s="21">
        <v>20500000</v>
      </c>
      <c r="K223" s="19">
        <f t="shared" si="6"/>
        <v>1227620.2299999893</v>
      </c>
      <c r="L223" s="26"/>
    </row>
    <row r="224" spans="2:12" ht="101.25" x14ac:dyDescent="0.25">
      <c r="B224" s="20">
        <v>45218</v>
      </c>
      <c r="C224" s="15">
        <v>199</v>
      </c>
      <c r="D224" s="16" t="s">
        <v>266</v>
      </c>
      <c r="E224" s="17" t="s">
        <v>31</v>
      </c>
      <c r="F224" s="17">
        <v>1853</v>
      </c>
      <c r="G224" s="17">
        <v>27795</v>
      </c>
      <c r="H224" s="17">
        <v>7.8516399999999997</v>
      </c>
      <c r="I224" s="18">
        <v>218236.33</v>
      </c>
      <c r="J224" s="21">
        <v>0</v>
      </c>
      <c r="K224" s="19">
        <f t="shared" si="6"/>
        <v>1445856.5599999893</v>
      </c>
      <c r="L224" s="26"/>
    </row>
    <row r="225" spans="2:12" ht="81" x14ac:dyDescent="0.25">
      <c r="B225" s="20">
        <v>45218</v>
      </c>
      <c r="C225" s="15">
        <v>200</v>
      </c>
      <c r="D225" s="16" t="s">
        <v>267</v>
      </c>
      <c r="E225" s="17" t="s">
        <v>27</v>
      </c>
      <c r="F225" s="17">
        <v>935</v>
      </c>
      <c r="G225" s="17">
        <v>14025</v>
      </c>
      <c r="H225" s="17">
        <v>7.8498400000000004</v>
      </c>
      <c r="I225" s="18">
        <v>110094.01</v>
      </c>
      <c r="J225" s="21">
        <v>0</v>
      </c>
      <c r="K225" s="19">
        <f t="shared" si="6"/>
        <v>1555950.5699999894</v>
      </c>
      <c r="L225" s="26"/>
    </row>
    <row r="226" spans="2:12" ht="101.25" x14ac:dyDescent="0.25">
      <c r="B226" s="20">
        <v>45218</v>
      </c>
      <c r="C226" s="15">
        <v>201</v>
      </c>
      <c r="D226" s="16" t="s">
        <v>268</v>
      </c>
      <c r="E226" s="17" t="s">
        <v>23</v>
      </c>
      <c r="F226" s="17">
        <v>1453</v>
      </c>
      <c r="G226" s="17">
        <v>20728.240000000002</v>
      </c>
      <c r="H226" s="17">
        <v>7.8507199999999999</v>
      </c>
      <c r="I226" s="18">
        <v>162731.60999999999</v>
      </c>
      <c r="J226" s="21">
        <v>0</v>
      </c>
      <c r="K226" s="19">
        <f t="shared" si="6"/>
        <v>1718682.1799999895</v>
      </c>
      <c r="L226" s="26"/>
    </row>
    <row r="227" spans="2:12" ht="101.25" x14ac:dyDescent="0.25">
      <c r="B227" s="20">
        <v>45218</v>
      </c>
      <c r="C227" s="15">
        <v>202</v>
      </c>
      <c r="D227" s="16" t="s">
        <v>269</v>
      </c>
      <c r="E227" s="17" t="s">
        <v>25</v>
      </c>
      <c r="F227" s="17">
        <v>1358</v>
      </c>
      <c r="G227" s="17">
        <v>19448.16</v>
      </c>
      <c r="H227" s="17">
        <v>7.8507199999999999</v>
      </c>
      <c r="I227" s="18">
        <v>152682.06</v>
      </c>
      <c r="J227" s="21">
        <v>0</v>
      </c>
      <c r="K227" s="19">
        <f t="shared" si="6"/>
        <v>1871364.2399999895</v>
      </c>
      <c r="L227" s="26"/>
    </row>
    <row r="228" spans="2:12" ht="121.5" x14ac:dyDescent="0.25">
      <c r="B228" s="20">
        <v>45218</v>
      </c>
      <c r="C228" s="15">
        <v>203</v>
      </c>
      <c r="D228" s="16" t="s">
        <v>270</v>
      </c>
      <c r="E228" s="17" t="s">
        <v>37</v>
      </c>
      <c r="F228" s="17">
        <v>133</v>
      </c>
      <c r="G228" s="17">
        <v>1444.72</v>
      </c>
      <c r="H228" s="17">
        <v>7.8731600000000004</v>
      </c>
      <c r="I228" s="18">
        <v>11374.51</v>
      </c>
      <c r="J228" s="21">
        <v>0</v>
      </c>
      <c r="K228" s="19">
        <f t="shared" si="6"/>
        <v>1882738.7499999895</v>
      </c>
      <c r="L228" s="26"/>
    </row>
    <row r="229" spans="2:12" ht="101.25" x14ac:dyDescent="0.25">
      <c r="B229" s="20">
        <v>45218</v>
      </c>
      <c r="C229" s="15">
        <v>204</v>
      </c>
      <c r="D229" s="16" t="s">
        <v>271</v>
      </c>
      <c r="E229" s="17" t="s">
        <v>19</v>
      </c>
      <c r="F229" s="17">
        <v>1674</v>
      </c>
      <c r="G229" s="17">
        <v>24718.54</v>
      </c>
      <c r="H229" s="17">
        <v>7.8507199999999999</v>
      </c>
      <c r="I229" s="18">
        <v>194058.34</v>
      </c>
      <c r="J229" s="21">
        <v>0</v>
      </c>
      <c r="K229" s="19">
        <f t="shared" si="6"/>
        <v>2076797.0899999896</v>
      </c>
      <c r="L229" s="26"/>
    </row>
    <row r="230" spans="2:12" ht="101.25" x14ac:dyDescent="0.25">
      <c r="B230" s="20">
        <v>45218</v>
      </c>
      <c r="C230" s="15">
        <v>205</v>
      </c>
      <c r="D230" s="16" t="s">
        <v>272</v>
      </c>
      <c r="E230" s="17" t="s">
        <v>45</v>
      </c>
      <c r="F230" s="17">
        <v>677</v>
      </c>
      <c r="G230" s="17">
        <v>10155</v>
      </c>
      <c r="H230" s="17">
        <v>7.8507199999999999</v>
      </c>
      <c r="I230" s="18">
        <v>79724.06</v>
      </c>
      <c r="J230" s="21">
        <v>0</v>
      </c>
      <c r="K230" s="19">
        <f t="shared" si="6"/>
        <v>2156521.1499999897</v>
      </c>
      <c r="L230" s="26"/>
    </row>
    <row r="231" spans="2:12" ht="101.25" x14ac:dyDescent="0.25">
      <c r="B231" s="20">
        <v>45218</v>
      </c>
      <c r="C231" s="15">
        <v>206</v>
      </c>
      <c r="D231" s="16" t="s">
        <v>273</v>
      </c>
      <c r="E231" s="17" t="s">
        <v>43</v>
      </c>
      <c r="F231" s="17">
        <v>1501</v>
      </c>
      <c r="G231" s="17">
        <v>22490</v>
      </c>
      <c r="H231" s="17">
        <v>7.8507199999999999</v>
      </c>
      <c r="I231" s="18">
        <v>176562.69</v>
      </c>
      <c r="J231" s="21">
        <v>0</v>
      </c>
      <c r="K231" s="19">
        <f t="shared" si="6"/>
        <v>2333083.8399999896</v>
      </c>
      <c r="L231" s="26"/>
    </row>
    <row r="232" spans="2:12" ht="101.25" x14ac:dyDescent="0.25">
      <c r="B232" s="20">
        <v>45218</v>
      </c>
      <c r="C232" s="15">
        <v>207</v>
      </c>
      <c r="D232" s="16" t="s">
        <v>274</v>
      </c>
      <c r="E232" s="17" t="s">
        <v>113</v>
      </c>
      <c r="F232" s="17">
        <v>550</v>
      </c>
      <c r="G232" s="17">
        <v>8250</v>
      </c>
      <c r="H232" s="17">
        <v>7.8452200000000003</v>
      </c>
      <c r="I232" s="18">
        <v>64723.07</v>
      </c>
      <c r="J232" s="21">
        <v>0</v>
      </c>
      <c r="K232" s="19">
        <f t="shared" si="6"/>
        <v>2397806.9099999894</v>
      </c>
      <c r="L232" s="26"/>
    </row>
    <row r="233" spans="2:12" ht="101.25" x14ac:dyDescent="0.25">
      <c r="B233" s="20">
        <v>45218</v>
      </c>
      <c r="C233" s="15">
        <v>208</v>
      </c>
      <c r="D233" s="16" t="s">
        <v>275</v>
      </c>
      <c r="E233" s="17" t="s">
        <v>21</v>
      </c>
      <c r="F233" s="17">
        <v>1486</v>
      </c>
      <c r="G233" s="17">
        <v>21713.35</v>
      </c>
      <c r="H233" s="17">
        <v>7.8452200000000003</v>
      </c>
      <c r="I233" s="18">
        <v>170346.01</v>
      </c>
      <c r="J233" s="21">
        <v>0</v>
      </c>
      <c r="K233" s="19">
        <f t="shared" si="6"/>
        <v>2568152.9199999897</v>
      </c>
      <c r="L233" s="26"/>
    </row>
    <row r="234" spans="2:12" ht="101.25" x14ac:dyDescent="0.25">
      <c r="B234" s="20">
        <v>45218</v>
      </c>
      <c r="C234" s="15">
        <v>209</v>
      </c>
      <c r="D234" s="16" t="s">
        <v>276</v>
      </c>
      <c r="E234" s="17" t="s">
        <v>37</v>
      </c>
      <c r="F234" s="17">
        <v>244</v>
      </c>
      <c r="G234" s="17">
        <v>3146.74</v>
      </c>
      <c r="H234" s="17">
        <v>7.8452200000000003</v>
      </c>
      <c r="I234" s="18">
        <v>24686.87</v>
      </c>
      <c r="J234" s="21">
        <v>0</v>
      </c>
      <c r="K234" s="19">
        <f t="shared" si="6"/>
        <v>2592839.7899999898</v>
      </c>
      <c r="L234" s="26"/>
    </row>
    <row r="235" spans="2:12" ht="101.25" x14ac:dyDescent="0.25">
      <c r="B235" s="20">
        <v>45218</v>
      </c>
      <c r="C235" s="15">
        <v>210</v>
      </c>
      <c r="D235" s="16" t="s">
        <v>277</v>
      </c>
      <c r="E235" s="17" t="s">
        <v>78</v>
      </c>
      <c r="F235" s="17">
        <v>998</v>
      </c>
      <c r="G235" s="17">
        <v>14565</v>
      </c>
      <c r="H235" s="17">
        <v>7.8692500000000001</v>
      </c>
      <c r="I235" s="18">
        <v>114615.63</v>
      </c>
      <c r="J235" s="21">
        <v>0</v>
      </c>
      <c r="K235" s="19">
        <f t="shared" si="6"/>
        <v>2707455.4199999897</v>
      </c>
      <c r="L235" s="26"/>
    </row>
    <row r="236" spans="2:12" ht="101.25" x14ac:dyDescent="0.25">
      <c r="B236" s="20">
        <v>45218</v>
      </c>
      <c r="C236" s="15">
        <v>211</v>
      </c>
      <c r="D236" s="16" t="s">
        <v>278</v>
      </c>
      <c r="E236" s="17" t="s">
        <v>41</v>
      </c>
      <c r="F236" s="17">
        <v>961</v>
      </c>
      <c r="G236" s="17">
        <v>13736.13</v>
      </c>
      <c r="H236" s="17">
        <v>7.84518</v>
      </c>
      <c r="I236" s="18">
        <v>107762.41</v>
      </c>
      <c r="J236" s="21">
        <v>0</v>
      </c>
      <c r="K236" s="19">
        <f t="shared" si="6"/>
        <v>2815217.8299999898</v>
      </c>
      <c r="L236" s="26"/>
    </row>
    <row r="237" spans="2:12" ht="101.25" x14ac:dyDescent="0.25">
      <c r="B237" s="20">
        <v>45218</v>
      </c>
      <c r="C237" s="15">
        <v>212</v>
      </c>
      <c r="D237" s="16" t="s">
        <v>279</v>
      </c>
      <c r="E237" s="17" t="s">
        <v>47</v>
      </c>
      <c r="F237" s="17">
        <v>1224</v>
      </c>
      <c r="G237" s="17">
        <v>18087.830000000002</v>
      </c>
      <c r="H237" s="17">
        <v>7.84518</v>
      </c>
      <c r="I237" s="18">
        <v>141902.28</v>
      </c>
      <c r="J237" s="21">
        <v>0</v>
      </c>
      <c r="K237" s="19">
        <f t="shared" si="6"/>
        <v>2957120.1099999896</v>
      </c>
      <c r="L237" s="26"/>
    </row>
    <row r="238" spans="2:12" ht="101.25" x14ac:dyDescent="0.25">
      <c r="B238" s="20">
        <v>45218</v>
      </c>
      <c r="C238" s="15">
        <v>213</v>
      </c>
      <c r="D238" s="16" t="s">
        <v>280</v>
      </c>
      <c r="E238" s="17" t="s">
        <v>49</v>
      </c>
      <c r="F238" s="17">
        <v>1825</v>
      </c>
      <c r="G238" s="17">
        <v>25694.52</v>
      </c>
      <c r="H238" s="17">
        <v>7.8452200000000003</v>
      </c>
      <c r="I238" s="18">
        <v>201579.16</v>
      </c>
      <c r="J238" s="21">
        <v>0</v>
      </c>
      <c r="K238" s="19">
        <f t="shared" si="6"/>
        <v>3158699.2699999898</v>
      </c>
      <c r="L238" s="26"/>
    </row>
    <row r="239" spans="2:12" ht="101.25" x14ac:dyDescent="0.25">
      <c r="B239" s="20">
        <v>45218</v>
      </c>
      <c r="C239" s="15">
        <v>214</v>
      </c>
      <c r="D239" s="16" t="s">
        <v>281</v>
      </c>
      <c r="E239" s="17" t="s">
        <v>134</v>
      </c>
      <c r="F239" s="17">
        <v>922</v>
      </c>
      <c r="G239" s="17">
        <v>13830</v>
      </c>
      <c r="H239" s="17">
        <v>7.8452200000000003</v>
      </c>
      <c r="I239" s="18">
        <v>108499.39</v>
      </c>
      <c r="J239" s="21">
        <v>0</v>
      </c>
      <c r="K239" s="19">
        <f t="shared" si="6"/>
        <v>3267198.6599999899</v>
      </c>
      <c r="L239" s="26"/>
    </row>
    <row r="240" spans="2:12" ht="101.25" x14ac:dyDescent="0.25">
      <c r="B240" s="20">
        <v>45218</v>
      </c>
      <c r="C240" s="15">
        <v>215</v>
      </c>
      <c r="D240" s="16" t="s">
        <v>282</v>
      </c>
      <c r="E240" s="17" t="s">
        <v>15</v>
      </c>
      <c r="F240" s="17">
        <v>136</v>
      </c>
      <c r="G240" s="17">
        <v>1990</v>
      </c>
      <c r="H240" s="17">
        <v>7.8452200000000003</v>
      </c>
      <c r="I240" s="18">
        <v>15611.99</v>
      </c>
      <c r="J240" s="21">
        <v>0</v>
      </c>
      <c r="K240" s="19">
        <f t="shared" si="6"/>
        <v>3282810.6499999901</v>
      </c>
      <c r="L240" s="26"/>
    </row>
    <row r="241" spans="2:12" ht="101.25" x14ac:dyDescent="0.25">
      <c r="B241" s="20">
        <v>45218</v>
      </c>
      <c r="C241" s="15">
        <v>216</v>
      </c>
      <c r="D241" s="16" t="s">
        <v>283</v>
      </c>
      <c r="E241" s="17" t="s">
        <v>35</v>
      </c>
      <c r="F241" s="17">
        <v>487</v>
      </c>
      <c r="G241" s="17">
        <v>7305</v>
      </c>
      <c r="H241" s="17">
        <v>7.84518</v>
      </c>
      <c r="I241" s="18">
        <v>57309.04</v>
      </c>
      <c r="J241" s="21">
        <v>0</v>
      </c>
      <c r="K241" s="19">
        <f t="shared" si="6"/>
        <v>3340119.6899999902</v>
      </c>
      <c r="L241" s="26"/>
    </row>
    <row r="242" spans="2:12" ht="101.25" x14ac:dyDescent="0.25">
      <c r="B242" s="20">
        <v>45218</v>
      </c>
      <c r="C242" s="15">
        <v>217</v>
      </c>
      <c r="D242" s="16" t="s">
        <v>284</v>
      </c>
      <c r="E242" s="17" t="s">
        <v>29</v>
      </c>
      <c r="F242" s="17">
        <v>211</v>
      </c>
      <c r="G242" s="17">
        <v>2748.23</v>
      </c>
      <c r="H242" s="17">
        <v>7.84518</v>
      </c>
      <c r="I242" s="18">
        <v>21560.36</v>
      </c>
      <c r="J242" s="21">
        <v>0</v>
      </c>
      <c r="K242" s="19">
        <f t="shared" si="6"/>
        <v>3361680.04999999</v>
      </c>
      <c r="L242" s="26"/>
    </row>
    <row r="243" spans="2:12" ht="101.25" x14ac:dyDescent="0.25">
      <c r="B243" s="20">
        <v>45218</v>
      </c>
      <c r="C243" s="15">
        <v>218</v>
      </c>
      <c r="D243" s="16" t="s">
        <v>285</v>
      </c>
      <c r="E243" s="17" t="s">
        <v>33</v>
      </c>
      <c r="F243" s="17">
        <v>2212</v>
      </c>
      <c r="G243" s="17">
        <v>31687.18</v>
      </c>
      <c r="H243" s="17">
        <v>7.8507199999999999</v>
      </c>
      <c r="I243" s="18">
        <v>248767.18</v>
      </c>
      <c r="J243" s="21">
        <v>0</v>
      </c>
      <c r="K243" s="19">
        <f t="shared" si="6"/>
        <v>3610447.2299999902</v>
      </c>
      <c r="L243" s="26"/>
    </row>
    <row r="244" spans="2:12" ht="202.5" x14ac:dyDescent="0.25">
      <c r="B244" s="20">
        <v>45224</v>
      </c>
      <c r="C244" s="15">
        <v>4549</v>
      </c>
      <c r="D244" s="16" t="s">
        <v>286</v>
      </c>
      <c r="E244" s="17" t="s">
        <v>103</v>
      </c>
      <c r="F244" s="17" t="s">
        <v>13</v>
      </c>
      <c r="G244" s="17" t="s">
        <v>13</v>
      </c>
      <c r="H244" s="17" t="s">
        <v>13</v>
      </c>
      <c r="I244" s="18">
        <v>0</v>
      </c>
      <c r="J244" s="21">
        <v>550000</v>
      </c>
      <c r="K244" s="19">
        <f t="shared" si="6"/>
        <v>3060447.2299999902</v>
      </c>
      <c r="L244" s="26"/>
    </row>
    <row r="245" spans="2:12" ht="101.25" x14ac:dyDescent="0.25">
      <c r="B245" s="20">
        <v>45225</v>
      </c>
      <c r="C245" s="15">
        <v>219</v>
      </c>
      <c r="D245" s="16" t="s">
        <v>263</v>
      </c>
      <c r="E245" s="17" t="s">
        <v>51</v>
      </c>
      <c r="F245" s="17" t="s">
        <v>13</v>
      </c>
      <c r="G245" s="17" t="s">
        <v>13</v>
      </c>
      <c r="H245" s="17" t="s">
        <v>13</v>
      </c>
      <c r="I245" s="18">
        <v>802.61</v>
      </c>
      <c r="J245" s="21">
        <v>0</v>
      </c>
      <c r="K245" s="19">
        <f t="shared" si="6"/>
        <v>3061249.8399999901</v>
      </c>
      <c r="L245" s="26"/>
    </row>
    <row r="246" spans="2:12" ht="81" x14ac:dyDescent="0.25">
      <c r="B246" s="20">
        <v>45225</v>
      </c>
      <c r="C246" s="15">
        <v>220</v>
      </c>
      <c r="D246" s="16" t="s">
        <v>287</v>
      </c>
      <c r="E246" s="17" t="s">
        <v>56</v>
      </c>
      <c r="F246" s="17">
        <v>24</v>
      </c>
      <c r="G246" s="17">
        <v>360</v>
      </c>
      <c r="H246" s="17">
        <v>7.85032</v>
      </c>
      <c r="I246" s="18">
        <v>2826.12</v>
      </c>
      <c r="J246" s="21">
        <v>0</v>
      </c>
      <c r="K246" s="19">
        <f t="shared" si="6"/>
        <v>3064075.9599999902</v>
      </c>
      <c r="L246" s="26"/>
    </row>
    <row r="247" spans="2:12" ht="101.25" x14ac:dyDescent="0.25">
      <c r="B247" s="20">
        <v>45225</v>
      </c>
      <c r="C247" s="15">
        <v>221</v>
      </c>
      <c r="D247" s="16" t="s">
        <v>288</v>
      </c>
      <c r="E247" s="17" t="s">
        <v>39</v>
      </c>
      <c r="F247" s="17">
        <v>999</v>
      </c>
      <c r="G247" s="17">
        <v>14985</v>
      </c>
      <c r="H247" s="17">
        <v>7.8410700000000002</v>
      </c>
      <c r="I247" s="18">
        <v>117498.43</v>
      </c>
      <c r="J247" s="21">
        <v>0</v>
      </c>
      <c r="K247" s="19">
        <f t="shared" si="6"/>
        <v>3181574.3899999904</v>
      </c>
      <c r="L247" s="26"/>
    </row>
    <row r="248" spans="2:12" ht="81" x14ac:dyDescent="0.25">
      <c r="B248" s="20">
        <v>45225</v>
      </c>
      <c r="C248" s="15">
        <v>222</v>
      </c>
      <c r="D248" s="16" t="s">
        <v>289</v>
      </c>
      <c r="E248" s="17" t="s">
        <v>78</v>
      </c>
      <c r="F248" s="17">
        <v>459</v>
      </c>
      <c r="G248" s="17">
        <v>6915</v>
      </c>
      <c r="H248" s="17">
        <v>7.85032</v>
      </c>
      <c r="I248" s="18">
        <v>54284.959999999999</v>
      </c>
      <c r="J248" s="21">
        <v>0</v>
      </c>
      <c r="K248" s="19">
        <f t="shared" si="6"/>
        <v>3235859.3499999903</v>
      </c>
      <c r="L248" s="26"/>
    </row>
    <row r="249" spans="2:12" ht="101.25" x14ac:dyDescent="0.25">
      <c r="B249" s="20">
        <v>45225</v>
      </c>
      <c r="C249" s="15">
        <v>223</v>
      </c>
      <c r="D249" s="16" t="s">
        <v>290</v>
      </c>
      <c r="E249" s="17" t="s">
        <v>78</v>
      </c>
      <c r="F249" s="17">
        <v>826</v>
      </c>
      <c r="G249" s="17">
        <v>12370</v>
      </c>
      <c r="H249" s="17">
        <v>7.85032</v>
      </c>
      <c r="I249" s="18">
        <v>97108.46</v>
      </c>
      <c r="J249" s="21">
        <v>0</v>
      </c>
      <c r="K249" s="19">
        <f t="shared" si="6"/>
        <v>3332967.8099999903</v>
      </c>
      <c r="L249" s="26"/>
    </row>
    <row r="250" spans="2:12" ht="283.5" x14ac:dyDescent="0.25">
      <c r="B250" s="20">
        <v>45229</v>
      </c>
      <c r="C250" s="15">
        <v>4811</v>
      </c>
      <c r="D250" s="16" t="s">
        <v>291</v>
      </c>
      <c r="E250" s="17" t="s">
        <v>237</v>
      </c>
      <c r="F250" s="17">
        <v>0</v>
      </c>
      <c r="G250" s="17">
        <v>0</v>
      </c>
      <c r="H250" s="17">
        <v>0</v>
      </c>
      <c r="I250" s="18">
        <v>0</v>
      </c>
      <c r="J250" s="21">
        <v>7067</v>
      </c>
      <c r="K250" s="19">
        <f t="shared" si="6"/>
        <v>3325900.8099999903</v>
      </c>
      <c r="L250" s="26"/>
    </row>
    <row r="251" spans="2:12" ht="141.75" x14ac:dyDescent="0.25">
      <c r="B251" s="20">
        <v>45237</v>
      </c>
      <c r="C251" s="15">
        <v>224</v>
      </c>
      <c r="D251" s="16" t="s">
        <v>292</v>
      </c>
      <c r="E251" s="17" t="s">
        <v>107</v>
      </c>
      <c r="F251" s="17">
        <v>0</v>
      </c>
      <c r="G251" s="17">
        <v>0</v>
      </c>
      <c r="H251" s="17">
        <v>0</v>
      </c>
      <c r="I251" s="18">
        <v>4200186.62</v>
      </c>
      <c r="J251" s="21">
        <v>0</v>
      </c>
      <c r="K251" s="19">
        <f t="shared" si="6"/>
        <v>7526087.4299999904</v>
      </c>
      <c r="L251" s="26"/>
    </row>
    <row r="252" spans="2:12" ht="182.25" x14ac:dyDescent="0.25">
      <c r="B252" s="20">
        <v>45246</v>
      </c>
      <c r="C252" s="15">
        <v>225</v>
      </c>
      <c r="D252" s="16" t="s">
        <v>293</v>
      </c>
      <c r="E252" s="17" t="s">
        <v>107</v>
      </c>
      <c r="F252" s="17" t="s">
        <v>13</v>
      </c>
      <c r="G252" s="17">
        <v>0</v>
      </c>
      <c r="H252" s="17">
        <v>0</v>
      </c>
      <c r="I252" s="18">
        <v>13288488.26</v>
      </c>
      <c r="J252" s="21">
        <v>0</v>
      </c>
      <c r="K252" s="19">
        <f t="shared" ref="K252:K303" si="7">K251+I252-J252</f>
        <v>20814575.68999999</v>
      </c>
      <c r="L252" s="26"/>
    </row>
    <row r="253" spans="2:12" ht="202.5" x14ac:dyDescent="0.25">
      <c r="B253" s="20">
        <v>45247</v>
      </c>
      <c r="C253" s="15">
        <v>5037</v>
      </c>
      <c r="D253" s="16" t="s">
        <v>294</v>
      </c>
      <c r="E253" s="17" t="s">
        <v>103</v>
      </c>
      <c r="F253" s="17" t="s">
        <v>13</v>
      </c>
      <c r="G253" s="17" t="s">
        <v>13</v>
      </c>
      <c r="H253" s="17" t="s">
        <v>13</v>
      </c>
      <c r="I253" s="18">
        <v>0</v>
      </c>
      <c r="J253" s="21">
        <v>15650</v>
      </c>
      <c r="K253" s="19">
        <f t="shared" si="7"/>
        <v>20798925.68999999</v>
      </c>
      <c r="L253" s="26"/>
    </row>
    <row r="254" spans="2:12" ht="81" x14ac:dyDescent="0.25">
      <c r="B254" s="20">
        <v>45250</v>
      </c>
      <c r="C254" s="15">
        <v>226</v>
      </c>
      <c r="D254" s="16" t="s">
        <v>295</v>
      </c>
      <c r="E254" s="17" t="s">
        <v>88</v>
      </c>
      <c r="F254" s="17">
        <v>22</v>
      </c>
      <c r="G254" s="17">
        <v>330</v>
      </c>
      <c r="H254" s="17">
        <v>7.8322000000000003</v>
      </c>
      <c r="I254" s="18">
        <v>2584.63</v>
      </c>
      <c r="J254" s="21">
        <v>0</v>
      </c>
      <c r="K254" s="19">
        <f t="shared" si="7"/>
        <v>20801510.319999989</v>
      </c>
      <c r="L254" s="26"/>
    </row>
    <row r="255" spans="2:12" ht="101.25" x14ac:dyDescent="0.25">
      <c r="B255" s="20">
        <v>45250</v>
      </c>
      <c r="C255" s="15">
        <v>227</v>
      </c>
      <c r="D255" s="16" t="s">
        <v>296</v>
      </c>
      <c r="E255" s="17" t="s">
        <v>37</v>
      </c>
      <c r="F255" s="17">
        <v>302</v>
      </c>
      <c r="G255" s="17">
        <v>4097.93</v>
      </c>
      <c r="H255" s="17">
        <v>7.8322000000000003</v>
      </c>
      <c r="I255" s="18">
        <v>32095.81</v>
      </c>
      <c r="J255" s="21">
        <v>0</v>
      </c>
      <c r="K255" s="19">
        <f t="shared" si="7"/>
        <v>20833606.129999988</v>
      </c>
      <c r="L255" s="26"/>
    </row>
    <row r="256" spans="2:12" ht="81" x14ac:dyDescent="0.25">
      <c r="B256" s="20">
        <v>45250</v>
      </c>
      <c r="C256" s="15">
        <v>228</v>
      </c>
      <c r="D256" s="16" t="s">
        <v>297</v>
      </c>
      <c r="E256" s="17" t="s">
        <v>27</v>
      </c>
      <c r="F256" s="17">
        <v>1153</v>
      </c>
      <c r="G256" s="17">
        <v>17295</v>
      </c>
      <c r="H256" s="17">
        <v>7.83155</v>
      </c>
      <c r="I256" s="18">
        <v>135446.66</v>
      </c>
      <c r="J256" s="21">
        <v>0</v>
      </c>
      <c r="K256" s="19">
        <f t="shared" si="7"/>
        <v>20969052.789999988</v>
      </c>
      <c r="L256" s="26"/>
    </row>
    <row r="257" spans="2:12" ht="81" x14ac:dyDescent="0.25">
      <c r="B257" s="20">
        <v>45250</v>
      </c>
      <c r="C257" s="15">
        <v>229</v>
      </c>
      <c r="D257" s="16" t="s">
        <v>298</v>
      </c>
      <c r="E257" s="17" t="s">
        <v>23</v>
      </c>
      <c r="F257" s="17">
        <v>2033</v>
      </c>
      <c r="G257" s="17">
        <v>29638.02</v>
      </c>
      <c r="H257" s="17">
        <v>7.83155</v>
      </c>
      <c r="I257" s="18">
        <v>232111.64</v>
      </c>
      <c r="J257" s="21">
        <v>0</v>
      </c>
      <c r="K257" s="19">
        <f t="shared" si="7"/>
        <v>21201164.429999989</v>
      </c>
      <c r="L257" s="26"/>
    </row>
    <row r="258" spans="2:12" ht="81" x14ac:dyDescent="0.25">
      <c r="B258" s="20">
        <v>45250</v>
      </c>
      <c r="C258" s="15">
        <v>230</v>
      </c>
      <c r="D258" s="16" t="s">
        <v>299</v>
      </c>
      <c r="E258" s="17" t="s">
        <v>25</v>
      </c>
      <c r="F258" s="17">
        <v>1590</v>
      </c>
      <c r="G258" s="17">
        <v>23011.55</v>
      </c>
      <c r="H258" s="17">
        <v>7.8274100000000004</v>
      </c>
      <c r="I258" s="18">
        <v>180120.84</v>
      </c>
      <c r="J258" s="21">
        <v>0</v>
      </c>
      <c r="K258" s="19">
        <f t="shared" si="7"/>
        <v>21381285.269999988</v>
      </c>
      <c r="L258" s="26"/>
    </row>
    <row r="259" spans="2:12" ht="101.25" x14ac:dyDescent="0.25">
      <c r="B259" s="20">
        <v>45250</v>
      </c>
      <c r="C259" s="15">
        <v>231</v>
      </c>
      <c r="D259" s="16" t="s">
        <v>300</v>
      </c>
      <c r="E259" s="17" t="s">
        <v>39</v>
      </c>
      <c r="F259" s="17">
        <v>1023</v>
      </c>
      <c r="G259" s="17">
        <v>15345</v>
      </c>
      <c r="H259" s="17">
        <v>7.8274100000000004</v>
      </c>
      <c r="I259" s="18">
        <v>120111.61</v>
      </c>
      <c r="J259" s="21">
        <v>0</v>
      </c>
      <c r="K259" s="19">
        <f t="shared" si="7"/>
        <v>21501396.879999988</v>
      </c>
      <c r="L259" s="26"/>
    </row>
    <row r="260" spans="2:12" ht="81" x14ac:dyDescent="0.25">
      <c r="B260" s="20">
        <v>45250</v>
      </c>
      <c r="C260" s="15">
        <v>232</v>
      </c>
      <c r="D260" s="16" t="s">
        <v>301</v>
      </c>
      <c r="E260" s="17" t="s">
        <v>29</v>
      </c>
      <c r="F260" s="17">
        <v>364</v>
      </c>
      <c r="G260" s="17">
        <v>5090.01</v>
      </c>
      <c r="H260" s="17">
        <v>7.8274100000000004</v>
      </c>
      <c r="I260" s="18">
        <v>39841.599999999999</v>
      </c>
      <c r="J260" s="21">
        <v>0</v>
      </c>
      <c r="K260" s="19">
        <f t="shared" si="7"/>
        <v>21541238.479999989</v>
      </c>
      <c r="L260" s="26"/>
    </row>
    <row r="261" spans="2:12" ht="81" x14ac:dyDescent="0.25">
      <c r="B261" s="20">
        <v>45250</v>
      </c>
      <c r="C261" s="15">
        <v>233</v>
      </c>
      <c r="D261" s="16" t="s">
        <v>302</v>
      </c>
      <c r="E261" s="17" t="s">
        <v>19</v>
      </c>
      <c r="F261" s="17">
        <v>2025</v>
      </c>
      <c r="G261" s="17">
        <v>29976.799999999999</v>
      </c>
      <c r="H261" s="17">
        <v>7.8274100000000004</v>
      </c>
      <c r="I261" s="18">
        <v>234640.7</v>
      </c>
      <c r="J261" s="21">
        <v>0</v>
      </c>
      <c r="K261" s="19">
        <f t="shared" si="7"/>
        <v>21775879.179999989</v>
      </c>
      <c r="L261" s="26"/>
    </row>
    <row r="262" spans="2:12" ht="101.25" x14ac:dyDescent="0.25">
      <c r="B262" s="20">
        <v>45250</v>
      </c>
      <c r="C262" s="15">
        <v>234</v>
      </c>
      <c r="D262" s="16" t="s">
        <v>303</v>
      </c>
      <c r="E262" s="17" t="s">
        <v>35</v>
      </c>
      <c r="F262" s="17">
        <v>686</v>
      </c>
      <c r="G262" s="17">
        <v>10290</v>
      </c>
      <c r="H262" s="17">
        <v>7.8274100000000004</v>
      </c>
      <c r="I262" s="18">
        <v>80544.05</v>
      </c>
      <c r="J262" s="21">
        <v>0</v>
      </c>
      <c r="K262" s="19">
        <f t="shared" si="7"/>
        <v>21856423.229999989</v>
      </c>
      <c r="L262" s="26"/>
    </row>
    <row r="263" spans="2:12" ht="81" x14ac:dyDescent="0.25">
      <c r="B263" s="20">
        <v>45250</v>
      </c>
      <c r="C263" s="15">
        <v>235</v>
      </c>
      <c r="D263" s="16" t="s">
        <v>304</v>
      </c>
      <c r="E263" s="17" t="s">
        <v>41</v>
      </c>
      <c r="F263" s="17">
        <v>1096</v>
      </c>
      <c r="G263" s="17">
        <v>15753.52</v>
      </c>
      <c r="H263" s="17">
        <v>7.8274100000000004</v>
      </c>
      <c r="I263" s="18">
        <v>123309.26</v>
      </c>
      <c r="J263" s="21">
        <v>0</v>
      </c>
      <c r="K263" s="19">
        <f t="shared" si="7"/>
        <v>21979732.489999991</v>
      </c>
      <c r="L263" s="26"/>
    </row>
    <row r="264" spans="2:12" ht="101.25" x14ac:dyDescent="0.25">
      <c r="B264" s="20">
        <v>45250</v>
      </c>
      <c r="C264" s="15">
        <v>236</v>
      </c>
      <c r="D264" s="16" t="s">
        <v>305</v>
      </c>
      <c r="E264" s="17" t="s">
        <v>43</v>
      </c>
      <c r="F264" s="17">
        <v>1722</v>
      </c>
      <c r="G264" s="17">
        <v>25805</v>
      </c>
      <c r="H264" s="17">
        <v>7.8274100000000004</v>
      </c>
      <c r="I264" s="18">
        <v>201986.32</v>
      </c>
      <c r="J264" s="21">
        <v>0</v>
      </c>
      <c r="K264" s="19">
        <f t="shared" si="7"/>
        <v>22181718.809999991</v>
      </c>
      <c r="L264" s="26"/>
    </row>
    <row r="265" spans="2:12" ht="101.25" x14ac:dyDescent="0.25">
      <c r="B265" s="20">
        <v>45250</v>
      </c>
      <c r="C265" s="15">
        <v>237</v>
      </c>
      <c r="D265" s="16" t="s">
        <v>306</v>
      </c>
      <c r="E265" s="17" t="s">
        <v>113</v>
      </c>
      <c r="F265" s="17">
        <v>797</v>
      </c>
      <c r="G265" s="17">
        <v>11955</v>
      </c>
      <c r="H265" s="17">
        <v>7.8262900000000002</v>
      </c>
      <c r="I265" s="18">
        <v>93563.3</v>
      </c>
      <c r="J265" s="21">
        <v>0</v>
      </c>
      <c r="K265" s="19">
        <f t="shared" si="7"/>
        <v>22275282.109999992</v>
      </c>
      <c r="L265" s="26"/>
    </row>
    <row r="266" spans="2:12" ht="101.25" x14ac:dyDescent="0.25">
      <c r="B266" s="20">
        <v>45250</v>
      </c>
      <c r="C266" s="15">
        <v>238</v>
      </c>
      <c r="D266" s="16" t="s">
        <v>307</v>
      </c>
      <c r="E266" s="17" t="s">
        <v>15</v>
      </c>
      <c r="F266" s="17">
        <v>548</v>
      </c>
      <c r="G266" s="17">
        <v>8112.25</v>
      </c>
      <c r="H266" s="17">
        <v>7.8262900000000002</v>
      </c>
      <c r="I266" s="18">
        <v>63488.82</v>
      </c>
      <c r="J266" s="21">
        <v>0</v>
      </c>
      <c r="K266" s="19">
        <f t="shared" si="7"/>
        <v>22338770.929999992</v>
      </c>
      <c r="L266" s="26"/>
    </row>
    <row r="267" spans="2:12" ht="81" x14ac:dyDescent="0.25">
      <c r="B267" s="20">
        <v>45250</v>
      </c>
      <c r="C267" s="15">
        <v>239</v>
      </c>
      <c r="D267" s="16" t="s">
        <v>308</v>
      </c>
      <c r="E267" s="17" t="s">
        <v>31</v>
      </c>
      <c r="F267" s="17">
        <v>2249</v>
      </c>
      <c r="G267" s="17">
        <v>33735</v>
      </c>
      <c r="H267" s="17">
        <v>7.8262900000000002</v>
      </c>
      <c r="I267" s="18">
        <v>264019.89</v>
      </c>
      <c r="J267" s="21">
        <v>0</v>
      </c>
      <c r="K267" s="19">
        <f t="shared" si="7"/>
        <v>22602790.819999993</v>
      </c>
      <c r="L267" s="26"/>
    </row>
    <row r="268" spans="2:12" ht="101.25" x14ac:dyDescent="0.25">
      <c r="B268" s="20">
        <v>45250</v>
      </c>
      <c r="C268" s="15">
        <v>240</v>
      </c>
      <c r="D268" s="16" t="s">
        <v>309</v>
      </c>
      <c r="E268" s="17" t="s">
        <v>47</v>
      </c>
      <c r="F268" s="17">
        <v>1903</v>
      </c>
      <c r="G268" s="17">
        <v>27708.69</v>
      </c>
      <c r="H268" s="17">
        <v>7.8262900000000002</v>
      </c>
      <c r="I268" s="18">
        <v>216856.24</v>
      </c>
      <c r="J268" s="21">
        <v>0</v>
      </c>
      <c r="K268" s="19">
        <f t="shared" si="7"/>
        <v>22819647.059999991</v>
      </c>
      <c r="L268" s="26"/>
    </row>
    <row r="269" spans="2:12" ht="81" x14ac:dyDescent="0.25">
      <c r="B269" s="20">
        <v>45250</v>
      </c>
      <c r="C269" s="15">
        <v>241</v>
      </c>
      <c r="D269" s="16" t="s">
        <v>310</v>
      </c>
      <c r="E269" s="17" t="s">
        <v>134</v>
      </c>
      <c r="F269" s="17">
        <v>1421</v>
      </c>
      <c r="G269" s="17">
        <v>21315</v>
      </c>
      <c r="H269" s="17">
        <v>7.82423</v>
      </c>
      <c r="I269" s="18">
        <v>166773.46</v>
      </c>
      <c r="J269" s="21">
        <v>0</v>
      </c>
      <c r="K269" s="19">
        <f t="shared" si="7"/>
        <v>22986420.519999992</v>
      </c>
      <c r="L269" s="26"/>
    </row>
    <row r="270" spans="2:12" ht="81" x14ac:dyDescent="0.25">
      <c r="B270" s="20">
        <v>45250</v>
      </c>
      <c r="C270" s="15">
        <v>242</v>
      </c>
      <c r="D270" s="16" t="s">
        <v>311</v>
      </c>
      <c r="E270" s="17" t="s">
        <v>49</v>
      </c>
      <c r="F270" s="17">
        <v>2165</v>
      </c>
      <c r="G270" s="17">
        <v>31033.13</v>
      </c>
      <c r="H270" s="17">
        <v>7.82423</v>
      </c>
      <c r="I270" s="18">
        <v>242810.35</v>
      </c>
      <c r="J270" s="21">
        <v>0</v>
      </c>
      <c r="K270" s="19">
        <f t="shared" si="7"/>
        <v>23229230.869999994</v>
      </c>
      <c r="L270" s="26"/>
    </row>
    <row r="271" spans="2:12" ht="101.25" x14ac:dyDescent="0.25">
      <c r="B271" s="20">
        <v>45250</v>
      </c>
      <c r="C271" s="15">
        <v>243</v>
      </c>
      <c r="D271" s="16" t="s">
        <v>312</v>
      </c>
      <c r="E271" s="17" t="s">
        <v>33</v>
      </c>
      <c r="F271" s="17">
        <v>2444</v>
      </c>
      <c r="G271" s="17">
        <v>34942.050000000003</v>
      </c>
      <c r="H271" s="17">
        <v>7.82423</v>
      </c>
      <c r="I271" s="18">
        <v>273394.64</v>
      </c>
      <c r="J271" s="21">
        <v>0</v>
      </c>
      <c r="K271" s="19">
        <f t="shared" si="7"/>
        <v>23502625.509999994</v>
      </c>
      <c r="L271" s="26"/>
    </row>
    <row r="272" spans="2:12" ht="81" x14ac:dyDescent="0.25">
      <c r="B272" s="20">
        <v>45250</v>
      </c>
      <c r="C272" s="15">
        <v>244</v>
      </c>
      <c r="D272" s="16" t="s">
        <v>313</v>
      </c>
      <c r="E272" s="17" t="s">
        <v>45</v>
      </c>
      <c r="F272" s="17">
        <v>795</v>
      </c>
      <c r="G272" s="17">
        <v>11925</v>
      </c>
      <c r="H272" s="17">
        <v>7.82423</v>
      </c>
      <c r="I272" s="18">
        <v>93303.94</v>
      </c>
      <c r="J272" s="21">
        <v>0</v>
      </c>
      <c r="K272" s="19">
        <f t="shared" si="7"/>
        <v>23595929.449999996</v>
      </c>
      <c r="L272" s="26"/>
    </row>
    <row r="273" spans="2:12" ht="121.5" x14ac:dyDescent="0.25">
      <c r="B273" s="20">
        <v>45253</v>
      </c>
      <c r="C273" s="15">
        <v>245</v>
      </c>
      <c r="D273" s="16" t="s">
        <v>314</v>
      </c>
      <c r="E273" s="17" t="s">
        <v>51</v>
      </c>
      <c r="F273" s="17" t="s">
        <v>13</v>
      </c>
      <c r="G273" s="17" t="s">
        <v>13</v>
      </c>
      <c r="H273" s="17" t="s">
        <v>13</v>
      </c>
      <c r="I273" s="18">
        <v>287393.01</v>
      </c>
      <c r="J273" s="21">
        <v>0</v>
      </c>
      <c r="K273" s="19">
        <f t="shared" si="7"/>
        <v>23883322.459999997</v>
      </c>
      <c r="L273" s="26"/>
    </row>
    <row r="274" spans="2:12" ht="81" x14ac:dyDescent="0.25">
      <c r="B274" s="20">
        <v>45253</v>
      </c>
      <c r="C274" s="15">
        <v>246</v>
      </c>
      <c r="D274" s="16" t="s">
        <v>315</v>
      </c>
      <c r="E274" s="17" t="s">
        <v>78</v>
      </c>
      <c r="F274" s="17">
        <v>1278</v>
      </c>
      <c r="G274" s="17">
        <v>19065</v>
      </c>
      <c r="H274" s="17">
        <v>7.8269500000000001</v>
      </c>
      <c r="I274" s="18">
        <v>149220.79999999999</v>
      </c>
      <c r="J274" s="21">
        <v>0</v>
      </c>
      <c r="K274" s="19">
        <f t="shared" si="7"/>
        <v>24032543.259999998</v>
      </c>
      <c r="L274" s="26"/>
    </row>
    <row r="275" spans="2:12" ht="60.75" x14ac:dyDescent="0.25">
      <c r="B275" s="20">
        <v>45258</v>
      </c>
      <c r="C275" s="15">
        <v>80035</v>
      </c>
      <c r="D275" s="16" t="s">
        <v>316</v>
      </c>
      <c r="E275" s="17">
        <v>0</v>
      </c>
      <c r="F275" s="17">
        <v>0</v>
      </c>
      <c r="G275" s="17">
        <v>0</v>
      </c>
      <c r="H275" s="17">
        <v>0</v>
      </c>
      <c r="I275" s="18">
        <v>51.69</v>
      </c>
      <c r="J275" s="21">
        <v>0</v>
      </c>
      <c r="K275" s="19">
        <f t="shared" si="7"/>
        <v>24032594.949999999</v>
      </c>
      <c r="L275" s="26"/>
    </row>
    <row r="276" spans="2:12" ht="303.75" x14ac:dyDescent="0.25">
      <c r="B276" s="20">
        <v>45260</v>
      </c>
      <c r="C276" s="15">
        <v>5328</v>
      </c>
      <c r="D276" s="16" t="s">
        <v>317</v>
      </c>
      <c r="E276" s="17" t="s">
        <v>237</v>
      </c>
      <c r="F276" s="17">
        <v>0</v>
      </c>
      <c r="G276" s="17">
        <v>0</v>
      </c>
      <c r="H276" s="17">
        <v>0</v>
      </c>
      <c r="I276" s="18">
        <v>0</v>
      </c>
      <c r="J276" s="21">
        <v>13090</v>
      </c>
      <c r="K276" s="19">
        <f t="shared" si="7"/>
        <v>24019504.949999999</v>
      </c>
      <c r="L276" s="26"/>
    </row>
    <row r="277" spans="2:12" ht="81" x14ac:dyDescent="0.25">
      <c r="B277" s="20">
        <v>45260</v>
      </c>
      <c r="C277" s="15">
        <v>86923</v>
      </c>
      <c r="D277" s="16" t="s">
        <v>318</v>
      </c>
      <c r="E277" s="17">
        <v>0</v>
      </c>
      <c r="F277" s="17">
        <v>0</v>
      </c>
      <c r="G277" s="17">
        <v>0</v>
      </c>
      <c r="H277" s="17">
        <v>0</v>
      </c>
      <c r="I277" s="18">
        <v>0</v>
      </c>
      <c r="J277" s="21">
        <v>16300000</v>
      </c>
      <c r="K277" s="19">
        <f t="shared" si="7"/>
        <v>7719504.9499999993</v>
      </c>
      <c r="L277" s="26"/>
    </row>
    <row r="278" spans="2:12" ht="202.5" x14ac:dyDescent="0.25">
      <c r="B278" s="20">
        <v>45272</v>
      </c>
      <c r="C278" s="15">
        <v>5453</v>
      </c>
      <c r="D278" s="16" t="s">
        <v>319</v>
      </c>
      <c r="E278" s="17" t="s">
        <v>103</v>
      </c>
      <c r="F278" s="17" t="s">
        <v>13</v>
      </c>
      <c r="G278" s="17" t="s">
        <v>13</v>
      </c>
      <c r="H278" s="17" t="s">
        <v>13</v>
      </c>
      <c r="I278" s="18">
        <v>0</v>
      </c>
      <c r="J278" s="21">
        <v>645700</v>
      </c>
      <c r="K278" s="19">
        <f t="shared" si="7"/>
        <v>7073804.9499999993</v>
      </c>
      <c r="L278" s="26"/>
    </row>
    <row r="279" spans="2:12" ht="101.25" x14ac:dyDescent="0.25">
      <c r="B279" s="20">
        <v>45279</v>
      </c>
      <c r="C279" s="15">
        <v>247</v>
      </c>
      <c r="D279" s="16" t="s">
        <v>320</v>
      </c>
      <c r="E279" s="17" t="s">
        <v>45</v>
      </c>
      <c r="F279" s="17">
        <v>636</v>
      </c>
      <c r="G279" s="17">
        <v>8880.19</v>
      </c>
      <c r="H279" s="17">
        <v>7.8270200000000001</v>
      </c>
      <c r="I279" s="18">
        <v>69505.42</v>
      </c>
      <c r="J279" s="21">
        <v>0</v>
      </c>
      <c r="K279" s="19">
        <f t="shared" si="7"/>
        <v>7143310.3699999992</v>
      </c>
      <c r="L279" s="26"/>
    </row>
    <row r="280" spans="2:12" ht="101.25" x14ac:dyDescent="0.25">
      <c r="B280" s="20">
        <v>45279</v>
      </c>
      <c r="C280" s="15">
        <v>248</v>
      </c>
      <c r="D280" s="16" t="s">
        <v>321</v>
      </c>
      <c r="E280" s="17" t="s">
        <v>35</v>
      </c>
      <c r="F280" s="17">
        <v>623</v>
      </c>
      <c r="G280" s="17">
        <v>9345</v>
      </c>
      <c r="H280" s="17">
        <v>7.8230000000000004</v>
      </c>
      <c r="I280" s="18">
        <v>73105.94</v>
      </c>
      <c r="J280" s="21">
        <v>0</v>
      </c>
      <c r="K280" s="19">
        <f t="shared" si="7"/>
        <v>7216416.3099999996</v>
      </c>
      <c r="L280" s="26"/>
    </row>
    <row r="281" spans="2:12" ht="101.25" x14ac:dyDescent="0.25">
      <c r="B281" s="20">
        <v>45279</v>
      </c>
      <c r="C281" s="15">
        <v>249</v>
      </c>
      <c r="D281" s="16" t="s">
        <v>322</v>
      </c>
      <c r="E281" s="17" t="s">
        <v>25</v>
      </c>
      <c r="F281" s="17">
        <v>1424</v>
      </c>
      <c r="G281" s="17">
        <v>20452.28</v>
      </c>
      <c r="H281" s="17">
        <v>7.8243</v>
      </c>
      <c r="I281" s="18">
        <v>160024.76999999999</v>
      </c>
      <c r="J281" s="21">
        <v>0</v>
      </c>
      <c r="K281" s="19">
        <f t="shared" si="7"/>
        <v>7376441.0799999991</v>
      </c>
      <c r="L281" s="26"/>
    </row>
    <row r="282" spans="2:12" ht="81" x14ac:dyDescent="0.25">
      <c r="B282" s="20">
        <v>45279</v>
      </c>
      <c r="C282" s="15">
        <v>250</v>
      </c>
      <c r="D282" s="16" t="s">
        <v>323</v>
      </c>
      <c r="E282" s="17" t="s">
        <v>27</v>
      </c>
      <c r="F282" s="17">
        <v>923</v>
      </c>
      <c r="G282" s="17">
        <v>13845</v>
      </c>
      <c r="H282" s="17">
        <v>7.8243</v>
      </c>
      <c r="I282" s="18">
        <v>108327.43</v>
      </c>
      <c r="J282" s="21">
        <v>0</v>
      </c>
      <c r="K282" s="19">
        <f t="shared" si="7"/>
        <v>7484768.5099999988</v>
      </c>
      <c r="L282" s="26"/>
    </row>
    <row r="283" spans="2:12" ht="101.25" x14ac:dyDescent="0.25">
      <c r="B283" s="20">
        <v>45279</v>
      </c>
      <c r="C283" s="15">
        <v>251</v>
      </c>
      <c r="D283" s="16" t="s">
        <v>324</v>
      </c>
      <c r="E283" s="17" t="s">
        <v>15</v>
      </c>
      <c r="F283" s="17">
        <v>690</v>
      </c>
      <c r="G283" s="17">
        <v>10179.25</v>
      </c>
      <c r="H283" s="17">
        <v>7.8243</v>
      </c>
      <c r="I283" s="18">
        <v>79645.509999999995</v>
      </c>
      <c r="J283" s="21">
        <v>0</v>
      </c>
      <c r="K283" s="19">
        <f t="shared" si="7"/>
        <v>7564414.0199999986</v>
      </c>
      <c r="L283" s="26"/>
    </row>
    <row r="284" spans="2:12" ht="101.25" x14ac:dyDescent="0.25">
      <c r="B284" s="20">
        <v>45279</v>
      </c>
      <c r="C284" s="15">
        <v>252</v>
      </c>
      <c r="D284" s="16" t="s">
        <v>325</v>
      </c>
      <c r="E284" s="17" t="s">
        <v>113</v>
      </c>
      <c r="F284" s="17">
        <v>764</v>
      </c>
      <c r="G284" s="17">
        <v>11356</v>
      </c>
      <c r="H284" s="17">
        <v>7.8243</v>
      </c>
      <c r="I284" s="18">
        <v>88852.75</v>
      </c>
      <c r="J284" s="21">
        <v>0</v>
      </c>
      <c r="K284" s="19">
        <f t="shared" si="7"/>
        <v>7653266.7699999986</v>
      </c>
      <c r="L284" s="26"/>
    </row>
    <row r="285" spans="2:12" ht="101.25" x14ac:dyDescent="0.25">
      <c r="B285" s="20">
        <v>45279</v>
      </c>
      <c r="C285" s="15">
        <v>253</v>
      </c>
      <c r="D285" s="16" t="s">
        <v>326</v>
      </c>
      <c r="E285" s="17" t="s">
        <v>41</v>
      </c>
      <c r="F285" s="17">
        <v>1104</v>
      </c>
      <c r="G285" s="17">
        <v>15822.48</v>
      </c>
      <c r="H285" s="17">
        <v>7.8243</v>
      </c>
      <c r="I285" s="18">
        <v>123799.83</v>
      </c>
      <c r="J285" s="21">
        <v>0</v>
      </c>
      <c r="K285" s="19">
        <f t="shared" si="7"/>
        <v>7777066.5999999987</v>
      </c>
      <c r="L285" s="26"/>
    </row>
    <row r="286" spans="2:12" ht="101.25" x14ac:dyDescent="0.25">
      <c r="B286" s="20">
        <v>45279</v>
      </c>
      <c r="C286" s="15">
        <v>254</v>
      </c>
      <c r="D286" s="16" t="s">
        <v>327</v>
      </c>
      <c r="E286" s="17" t="s">
        <v>19</v>
      </c>
      <c r="F286" s="17">
        <v>1765</v>
      </c>
      <c r="G286" s="17">
        <v>26009.61</v>
      </c>
      <c r="H286" s="17">
        <v>7.8243</v>
      </c>
      <c r="I286" s="18">
        <v>203506.99</v>
      </c>
      <c r="J286" s="21">
        <v>0</v>
      </c>
      <c r="K286" s="19">
        <f t="shared" si="7"/>
        <v>7980573.5899999989</v>
      </c>
      <c r="L286" s="26"/>
    </row>
    <row r="287" spans="2:12" ht="101.25" x14ac:dyDescent="0.25">
      <c r="B287" s="20">
        <v>45279</v>
      </c>
      <c r="C287" s="15">
        <v>255</v>
      </c>
      <c r="D287" s="16" t="s">
        <v>328</v>
      </c>
      <c r="E287" s="17" t="s">
        <v>33</v>
      </c>
      <c r="F287" s="17">
        <v>2116</v>
      </c>
      <c r="G287" s="17">
        <v>30790.35</v>
      </c>
      <c r="H287" s="17">
        <v>7.8243</v>
      </c>
      <c r="I287" s="18">
        <v>240912.94</v>
      </c>
      <c r="J287" s="21">
        <v>0</v>
      </c>
      <c r="K287" s="19">
        <f t="shared" si="7"/>
        <v>8221486.5299999993</v>
      </c>
      <c r="L287" s="26"/>
    </row>
    <row r="288" spans="2:12" ht="101.25" x14ac:dyDescent="0.25">
      <c r="B288" s="20">
        <v>45279</v>
      </c>
      <c r="C288" s="15">
        <v>256</v>
      </c>
      <c r="D288" s="16" t="s">
        <v>329</v>
      </c>
      <c r="E288" s="17" t="s">
        <v>37</v>
      </c>
      <c r="F288" s="17">
        <v>390</v>
      </c>
      <c r="G288" s="17">
        <v>5408.65</v>
      </c>
      <c r="H288" s="17">
        <v>7.8243</v>
      </c>
      <c r="I288" s="18">
        <v>42318.9</v>
      </c>
      <c r="J288" s="21">
        <v>0</v>
      </c>
      <c r="K288" s="19">
        <f t="shared" si="7"/>
        <v>8263805.4299999997</v>
      </c>
      <c r="L288" s="26"/>
    </row>
    <row r="289" spans="2:12" ht="101.25" x14ac:dyDescent="0.25">
      <c r="B289" s="20">
        <v>45279</v>
      </c>
      <c r="C289" s="15">
        <v>257</v>
      </c>
      <c r="D289" s="16" t="s">
        <v>330</v>
      </c>
      <c r="E289" s="17" t="s">
        <v>56</v>
      </c>
      <c r="F289" s="17">
        <v>31</v>
      </c>
      <c r="G289" s="17">
        <v>465</v>
      </c>
      <c r="H289" s="17">
        <v>7.8243</v>
      </c>
      <c r="I289" s="18">
        <v>3638.3</v>
      </c>
      <c r="J289" s="21">
        <v>0</v>
      </c>
      <c r="K289" s="19">
        <f t="shared" si="7"/>
        <v>8267443.7299999995</v>
      </c>
      <c r="L289" s="26"/>
    </row>
    <row r="290" spans="2:12" ht="101.25" x14ac:dyDescent="0.25">
      <c r="B290" s="20">
        <v>45279</v>
      </c>
      <c r="C290" s="15">
        <v>258</v>
      </c>
      <c r="D290" s="16" t="s">
        <v>331</v>
      </c>
      <c r="E290" s="17" t="s">
        <v>23</v>
      </c>
      <c r="F290" s="17">
        <v>2086</v>
      </c>
      <c r="G290" s="17">
        <v>30221.84</v>
      </c>
      <c r="H290" s="17">
        <v>7.8243</v>
      </c>
      <c r="I290" s="18">
        <v>236464.74</v>
      </c>
      <c r="J290" s="21">
        <v>0</v>
      </c>
      <c r="K290" s="19">
        <f t="shared" si="7"/>
        <v>8503908.4699999988</v>
      </c>
      <c r="L290" s="26"/>
    </row>
    <row r="291" spans="2:12" ht="101.25" x14ac:dyDescent="0.25">
      <c r="B291" s="20">
        <v>45279</v>
      </c>
      <c r="C291" s="15">
        <v>259</v>
      </c>
      <c r="D291" s="16" t="s">
        <v>332</v>
      </c>
      <c r="E291" s="17" t="s">
        <v>49</v>
      </c>
      <c r="F291" s="17">
        <v>2219</v>
      </c>
      <c r="G291" s="17">
        <v>31746.34</v>
      </c>
      <c r="H291" s="17">
        <v>7.8226199999999997</v>
      </c>
      <c r="I291" s="18">
        <v>248339.55</v>
      </c>
      <c r="J291" s="21">
        <v>0</v>
      </c>
      <c r="K291" s="19">
        <f t="shared" si="7"/>
        <v>8752248.0199999996</v>
      </c>
      <c r="L291" s="26"/>
    </row>
    <row r="292" spans="2:12" ht="101.25" x14ac:dyDescent="0.25">
      <c r="B292" s="20">
        <v>45279</v>
      </c>
      <c r="C292" s="15">
        <v>260</v>
      </c>
      <c r="D292" s="16" t="s">
        <v>333</v>
      </c>
      <c r="E292" s="17" t="s">
        <v>29</v>
      </c>
      <c r="F292" s="17">
        <v>265</v>
      </c>
      <c r="G292" s="17">
        <v>3410.74</v>
      </c>
      <c r="H292" s="17">
        <v>7.8226199999999997</v>
      </c>
      <c r="I292" s="18">
        <v>26680.92</v>
      </c>
      <c r="J292" s="21">
        <v>0</v>
      </c>
      <c r="K292" s="19">
        <f t="shared" si="7"/>
        <v>8778928.9399999995</v>
      </c>
      <c r="L292" s="26"/>
    </row>
    <row r="293" spans="2:12" ht="101.25" x14ac:dyDescent="0.25">
      <c r="B293" s="20">
        <v>45279</v>
      </c>
      <c r="C293" s="15">
        <v>261</v>
      </c>
      <c r="D293" s="16" t="s">
        <v>334</v>
      </c>
      <c r="E293" s="17" t="s">
        <v>31</v>
      </c>
      <c r="F293" s="17">
        <v>1722</v>
      </c>
      <c r="G293" s="17">
        <v>25830</v>
      </c>
      <c r="H293" s="17">
        <v>7.8226199999999997</v>
      </c>
      <c r="I293" s="18">
        <v>202058.27</v>
      </c>
      <c r="J293" s="21">
        <v>0</v>
      </c>
      <c r="K293" s="19">
        <f t="shared" si="7"/>
        <v>8980987.209999999</v>
      </c>
      <c r="L293" s="26"/>
    </row>
    <row r="294" spans="2:12" ht="101.25" x14ac:dyDescent="0.25">
      <c r="B294" s="20">
        <v>45279</v>
      </c>
      <c r="C294" s="15">
        <v>262</v>
      </c>
      <c r="D294" s="16" t="s">
        <v>335</v>
      </c>
      <c r="E294" s="17" t="s">
        <v>47</v>
      </c>
      <c r="F294" s="17">
        <v>1735</v>
      </c>
      <c r="G294" s="17">
        <v>25203.7</v>
      </c>
      <c r="H294" s="17">
        <v>7.8226199999999997</v>
      </c>
      <c r="I294" s="18">
        <v>197158.97</v>
      </c>
      <c r="J294" s="21">
        <v>0</v>
      </c>
      <c r="K294" s="19">
        <f t="shared" si="7"/>
        <v>9178146.1799999997</v>
      </c>
      <c r="L294" s="26"/>
    </row>
    <row r="295" spans="2:12" ht="101.25" x14ac:dyDescent="0.25">
      <c r="B295" s="20">
        <v>45279</v>
      </c>
      <c r="C295" s="15">
        <v>263</v>
      </c>
      <c r="D295" s="16" t="s">
        <v>336</v>
      </c>
      <c r="E295" s="17" t="s">
        <v>134</v>
      </c>
      <c r="F295" s="17">
        <v>1690</v>
      </c>
      <c r="G295" s="17">
        <v>25350</v>
      </c>
      <c r="H295" s="17">
        <v>7.8226199999999997</v>
      </c>
      <c r="I295" s="18">
        <v>198303.42</v>
      </c>
      <c r="J295" s="21">
        <v>0</v>
      </c>
      <c r="K295" s="19">
        <f t="shared" si="7"/>
        <v>9376449.5999999996</v>
      </c>
      <c r="L295" s="26"/>
    </row>
    <row r="296" spans="2:12" ht="101.25" x14ac:dyDescent="0.25">
      <c r="B296" s="20">
        <v>45279</v>
      </c>
      <c r="C296" s="15">
        <v>264</v>
      </c>
      <c r="D296" s="16" t="s">
        <v>337</v>
      </c>
      <c r="E296" s="17" t="s">
        <v>39</v>
      </c>
      <c r="F296" s="17">
        <v>879</v>
      </c>
      <c r="G296" s="17">
        <v>13185</v>
      </c>
      <c r="H296" s="17">
        <v>7.8263600000000002</v>
      </c>
      <c r="I296" s="18">
        <v>103190.56</v>
      </c>
      <c r="J296" s="21">
        <v>0</v>
      </c>
      <c r="K296" s="19">
        <f t="shared" si="7"/>
        <v>9479640.1600000001</v>
      </c>
      <c r="L296" s="26"/>
    </row>
    <row r="297" spans="2:12" ht="101.25" x14ac:dyDescent="0.25">
      <c r="B297" s="20">
        <v>45279</v>
      </c>
      <c r="C297" s="15">
        <v>265</v>
      </c>
      <c r="D297" s="16" t="s">
        <v>338</v>
      </c>
      <c r="E297" s="17" t="s">
        <v>43</v>
      </c>
      <c r="F297" s="17">
        <v>1363</v>
      </c>
      <c r="G297" s="17">
        <v>20420</v>
      </c>
      <c r="H297" s="17">
        <v>7.8263600000000002</v>
      </c>
      <c r="I297" s="18">
        <v>159814.26999999999</v>
      </c>
      <c r="J297" s="21">
        <v>0</v>
      </c>
      <c r="K297" s="19">
        <f t="shared" si="7"/>
        <v>9639454.4299999997</v>
      </c>
      <c r="L297" s="26"/>
    </row>
    <row r="298" spans="2:12" ht="101.25" x14ac:dyDescent="0.25">
      <c r="B298" s="20">
        <v>45279</v>
      </c>
      <c r="C298" s="15">
        <v>266</v>
      </c>
      <c r="D298" s="16" t="s">
        <v>339</v>
      </c>
      <c r="E298" s="17" t="s">
        <v>21</v>
      </c>
      <c r="F298" s="17">
        <v>3110</v>
      </c>
      <c r="G298" s="17">
        <v>45331.38</v>
      </c>
      <c r="H298" s="17">
        <v>7.8226199999999997</v>
      </c>
      <c r="I298" s="18">
        <v>354610.16</v>
      </c>
      <c r="J298" s="21">
        <v>0</v>
      </c>
      <c r="K298" s="19">
        <f t="shared" si="7"/>
        <v>9994064.5899999999</v>
      </c>
      <c r="L298" s="26"/>
    </row>
    <row r="299" spans="2:12" ht="141.75" x14ac:dyDescent="0.25">
      <c r="B299" s="20">
        <v>45286</v>
      </c>
      <c r="C299" s="15">
        <v>267</v>
      </c>
      <c r="D299" s="16" t="s">
        <v>340</v>
      </c>
      <c r="E299" s="17" t="s">
        <v>107</v>
      </c>
      <c r="F299" s="17">
        <v>0</v>
      </c>
      <c r="G299" s="17">
        <v>0</v>
      </c>
      <c r="H299" s="17">
        <v>0</v>
      </c>
      <c r="I299" s="18">
        <v>6142021.7199999997</v>
      </c>
      <c r="J299" s="21">
        <v>0</v>
      </c>
      <c r="K299" s="19">
        <f t="shared" si="7"/>
        <v>16136086.309999999</v>
      </c>
      <c r="L299" s="26"/>
    </row>
    <row r="300" spans="2:12" ht="121.5" x14ac:dyDescent="0.25">
      <c r="B300" s="20">
        <v>45286</v>
      </c>
      <c r="C300" s="15">
        <v>268</v>
      </c>
      <c r="D300" s="16" t="s">
        <v>341</v>
      </c>
      <c r="E300" s="17" t="s">
        <v>51</v>
      </c>
      <c r="F300" s="17">
        <v>0</v>
      </c>
      <c r="G300" s="17">
        <v>0</v>
      </c>
      <c r="H300" s="17">
        <v>0</v>
      </c>
      <c r="I300" s="18">
        <v>158179.88</v>
      </c>
      <c r="J300" s="21">
        <v>0</v>
      </c>
      <c r="K300" s="19">
        <f t="shared" si="7"/>
        <v>16294266.189999999</v>
      </c>
      <c r="L300" s="26"/>
    </row>
    <row r="301" spans="2:12" ht="60.75" x14ac:dyDescent="0.25">
      <c r="B301" s="20">
        <v>45287</v>
      </c>
      <c r="C301" s="15">
        <v>80033</v>
      </c>
      <c r="D301" s="16" t="s">
        <v>342</v>
      </c>
      <c r="E301" s="17">
        <v>0</v>
      </c>
      <c r="F301" s="17">
        <v>0</v>
      </c>
      <c r="G301" s="17">
        <v>0</v>
      </c>
      <c r="H301" s="17">
        <v>0</v>
      </c>
      <c r="I301" s="18">
        <v>132922.9</v>
      </c>
      <c r="J301" s="21">
        <v>0</v>
      </c>
      <c r="K301" s="19">
        <f t="shared" si="7"/>
        <v>16427189.09</v>
      </c>
      <c r="L301" s="26"/>
    </row>
    <row r="302" spans="2:12" ht="60.75" x14ac:dyDescent="0.25">
      <c r="B302" s="20">
        <v>45287</v>
      </c>
      <c r="C302" s="15">
        <v>80035</v>
      </c>
      <c r="D302" s="16" t="s">
        <v>343</v>
      </c>
      <c r="E302" s="17">
        <v>0</v>
      </c>
      <c r="F302" s="17">
        <v>0</v>
      </c>
      <c r="G302" s="17">
        <v>0</v>
      </c>
      <c r="H302" s="17">
        <v>0</v>
      </c>
      <c r="I302" s="18">
        <v>2386935.4500000002</v>
      </c>
      <c r="J302" s="21">
        <v>0</v>
      </c>
      <c r="K302" s="19">
        <f t="shared" si="7"/>
        <v>18814124.539999999</v>
      </c>
      <c r="L302" s="26"/>
    </row>
    <row r="303" spans="2:12" ht="283.5" x14ac:dyDescent="0.25">
      <c r="B303" s="20">
        <v>45287</v>
      </c>
      <c r="C303" s="15">
        <v>6215</v>
      </c>
      <c r="D303" s="16" t="s">
        <v>344</v>
      </c>
      <c r="E303" s="17" t="s">
        <v>185</v>
      </c>
      <c r="F303" s="17">
        <v>0</v>
      </c>
      <c r="G303" s="17">
        <v>0</v>
      </c>
      <c r="H303" s="17">
        <v>0</v>
      </c>
      <c r="I303" s="18">
        <v>0</v>
      </c>
      <c r="J303" s="21">
        <v>8281</v>
      </c>
      <c r="K303" s="19">
        <f t="shared" si="7"/>
        <v>18805843.539999999</v>
      </c>
      <c r="L303" s="26"/>
    </row>
    <row r="304" spans="2:12" ht="33.75" customHeight="1" x14ac:dyDescent="0.25">
      <c r="B304" s="27"/>
      <c r="C304" s="27"/>
      <c r="D304" s="28" t="s">
        <v>345</v>
      </c>
      <c r="E304" s="28"/>
      <c r="F304" s="29"/>
      <c r="G304" s="30"/>
      <c r="H304" s="28"/>
      <c r="I304" s="30">
        <f>SUM(I4:I303)</f>
        <v>104188420.77999994</v>
      </c>
      <c r="J304" s="30">
        <f>SUM(J4:J303)</f>
        <v>126769158</v>
      </c>
      <c r="K304" s="30">
        <f>K303</f>
        <v>18805843.539999999</v>
      </c>
      <c r="L304" s="31">
        <f>K3+I304-J304</f>
        <v>18805843.539999932</v>
      </c>
    </row>
  </sheetData>
  <autoFilter ref="B2:K304" xr:uid="{72670D77-045A-4A9E-BAF0-D04A6B75B245}"/>
  <mergeCells count="1">
    <mergeCell ref="B1:K1"/>
  </mergeCells>
  <pageMargins left="0.70866141732283472" right="0.70866141732283472" top="1.89" bottom="0.87" header="0.31496062992125984" footer="0.31496062992125984"/>
  <pageSetup scale="4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 a dic 2023</vt:lpstr>
      <vt:lpstr>'ene a dic 2023'!Área_de_impresión</vt:lpstr>
      <vt:lpstr>'ene a dic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 Rocío López Perucho</dc:creator>
  <cp:lastModifiedBy>Celeste Rocío López Perucho</cp:lastModifiedBy>
  <dcterms:created xsi:type="dcterms:W3CDTF">2024-01-17T19:27:05Z</dcterms:created>
  <dcterms:modified xsi:type="dcterms:W3CDTF">2024-01-17T19:29:44Z</dcterms:modified>
</cp:coreProperties>
</file>