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10" yWindow="2085" windowWidth="19440" windowHeight="3345" tabRatio="842" firstSheet="4" activeTab="4"/>
  </bookViews>
  <sheets>
    <sheet name="PARA UBIC EN DIRECCIONES" sheetId="115" state="hidden" r:id="rId1"/>
    <sheet name="DESPACHO MINISTERIAL" sheetId="111" state="hidden" r:id="rId2"/>
    <sheet name="DESPACHO VICEMINISTERIAL" sheetId="113" state="hidden" r:id="rId3"/>
    <sheet name="DEMAS DIRECCIONES" sheetId="114" state="hidden" r:id="rId4"/>
    <sheet name="VIATICOS EXTERIOR E INTERIOR" sheetId="117" r:id="rId5"/>
    <sheet name="VIATICOS EXTERIOR " sheetId="118" state="hidden" r:id="rId6"/>
  </sheets>
  <definedNames>
    <definedName name="_xlnm._FilterDatabase" localSheetId="1" hidden="1">'DESPACHO MINISTERIAL'!$A$6:$L$30</definedName>
    <definedName name="_xlnm._FilterDatabase" localSheetId="2" hidden="1">'DESPACHO VICEMINISTERIAL'!$A$6:$L$43</definedName>
    <definedName name="_xlnm._FilterDatabase" localSheetId="0" hidden="1">'PARA UBIC EN DIRECCIONES'!$A$6:$L$263</definedName>
    <definedName name="_xlnm._FilterDatabase" localSheetId="5" hidden="1">'VIATICOS EXTERIOR '!$A$5:$A$19</definedName>
    <definedName name="_xlnm._FilterDatabase" localSheetId="4" hidden="1">'VIATICOS EXTERIOR E INTERIOR'!$A$5:$A$19</definedName>
    <definedName name="A" localSheetId="5">#REF!</definedName>
    <definedName name="A" localSheetId="4">#REF!</definedName>
    <definedName name="A">#REF!</definedName>
    <definedName name="_xlnm.Print_Area" localSheetId="0">'PARA UBIC EN DIRECCIONES'!$A$1:$M$263</definedName>
    <definedName name="_xlnm.Print_Area" localSheetId="5">'VIATICOS EXTERIOR '!$B$1:$K$27</definedName>
    <definedName name="_xlnm.Print_Area" localSheetId="4">'VIATICOS EXTERIOR E INTERIOR'!$B$1:$K$29</definedName>
    <definedName name="asdf" localSheetId="5">#REF!</definedName>
    <definedName name="asdf" localSheetId="4">#REF!</definedName>
    <definedName name="asdf">#REF!</definedName>
    <definedName name="Cargos" localSheetId="5">#REF!</definedName>
    <definedName name="Cargos" localSheetId="4">#REF!</definedName>
    <definedName name="Cargos">#REF!</definedName>
    <definedName name="Comisión" localSheetId="5">#REF!</definedName>
    <definedName name="Comisión" localSheetId="4">#REF!</definedName>
    <definedName name="Comisión">#REF!</definedName>
    <definedName name="g" localSheetId="5">#REF!</definedName>
    <definedName name="g" localSheetId="4">#REF!</definedName>
    <definedName name="g">#REF!</definedName>
    <definedName name="k" localSheetId="5">#REF!</definedName>
    <definedName name="k" localSheetId="4">#REF!</definedName>
    <definedName name="k">#REF!</definedName>
    <definedName name="LugaresDeComisión" localSheetId="5">#REF!</definedName>
    <definedName name="LugaresDeComisión" localSheetId="4">#REF!</definedName>
    <definedName name="LugaresDeComisión">#REF!</definedName>
    <definedName name="Nombres" localSheetId="5">#REF!</definedName>
    <definedName name="Nombres" localSheetId="4">#REF!</definedName>
    <definedName name="Nombres">#REF!</definedName>
    <definedName name="NombresCargos" localSheetId="5">#REF!</definedName>
    <definedName name="NombresCargos" localSheetId="4">#REF!</definedName>
    <definedName name="NombresCargos">#REF!</definedName>
    <definedName name="OLE_LINK4" localSheetId="5">'VIATICOS EXTERIOR '!#REF!</definedName>
    <definedName name="OLE_LINK4" localSheetId="4">'VIATICOS EXTERIOR E INTERIOR'!#REF!</definedName>
    <definedName name="_xlnm.Print_Titles" localSheetId="1">'DESPACHO MINISTERIAL'!$1:$6</definedName>
    <definedName name="_xlnm.Print_Titles" localSheetId="5">'VIATICOS EXTERIOR '!$1:$5</definedName>
    <definedName name="_xlnm.Print_Titles" localSheetId="4">'VIATICOS EXTERIOR E INTERIOR'!$1:$5</definedName>
  </definedNames>
  <calcPr calcId="145621"/>
</workbook>
</file>

<file path=xl/calcChain.xml><?xml version="1.0" encoding="utf-8"?>
<calcChain xmlns="http://schemas.openxmlformats.org/spreadsheetml/2006/main">
  <c r="K27" i="118" l="1"/>
  <c r="K29" i="117"/>
  <c r="I263" i="115" l="1"/>
  <c r="G263" i="115"/>
  <c r="I262" i="115"/>
  <c r="G262" i="115"/>
  <c r="I261" i="115"/>
  <c r="G261" i="115"/>
  <c r="I260" i="115"/>
  <c r="G260" i="115"/>
  <c r="I259" i="115"/>
  <c r="G259" i="115"/>
  <c r="I258" i="115"/>
  <c r="G258" i="115"/>
  <c r="I257" i="115"/>
  <c r="G257" i="115"/>
  <c r="I256" i="115"/>
  <c r="G256" i="115"/>
  <c r="I255" i="115"/>
  <c r="G255" i="115"/>
  <c r="I254" i="115"/>
  <c r="G254" i="115"/>
  <c r="I253" i="115"/>
  <c r="G253" i="115"/>
  <c r="I252" i="115"/>
  <c r="G252" i="115"/>
  <c r="I251" i="115"/>
  <c r="G251" i="115"/>
  <c r="I250" i="115"/>
  <c r="G250" i="115"/>
  <c r="I249" i="115"/>
  <c r="G249" i="115"/>
  <c r="I248" i="115"/>
  <c r="G248" i="115"/>
  <c r="I247" i="115"/>
  <c r="G247" i="115"/>
  <c r="I246" i="115"/>
  <c r="G246" i="115"/>
  <c r="I245" i="115"/>
  <c r="G245" i="115"/>
  <c r="I244" i="115"/>
  <c r="G244" i="115"/>
  <c r="I243" i="115"/>
  <c r="G243" i="115"/>
  <c r="I242" i="115"/>
  <c r="G242" i="115"/>
  <c r="I241" i="115"/>
  <c r="G241" i="115"/>
  <c r="I240" i="115"/>
  <c r="G240" i="115"/>
  <c r="I239" i="115"/>
  <c r="G239" i="115"/>
  <c r="I238" i="115"/>
  <c r="G238" i="115"/>
  <c r="I237" i="115"/>
  <c r="G237" i="115"/>
  <c r="I236" i="115"/>
  <c r="G236" i="115"/>
  <c r="I235" i="115"/>
  <c r="G235" i="115"/>
  <c r="I234" i="115"/>
  <c r="G234" i="115"/>
  <c r="I233" i="115"/>
  <c r="G233" i="115"/>
  <c r="I232" i="115"/>
  <c r="G232" i="115"/>
  <c r="I231" i="115"/>
  <c r="G231" i="115"/>
  <c r="I230" i="115"/>
  <c r="G230" i="115"/>
  <c r="I229" i="115"/>
  <c r="G229" i="115"/>
  <c r="I228" i="115"/>
  <c r="G228" i="115"/>
  <c r="I227" i="115"/>
  <c r="G227" i="115"/>
  <c r="I226" i="115"/>
  <c r="G226" i="115"/>
  <c r="I225" i="115"/>
  <c r="G225" i="115"/>
  <c r="I224" i="115"/>
  <c r="G224" i="115"/>
  <c r="I223" i="115"/>
  <c r="G223" i="115"/>
  <c r="I222" i="115"/>
  <c r="G222" i="115"/>
  <c r="I221" i="115"/>
  <c r="G221" i="115"/>
  <c r="I220" i="115"/>
  <c r="G220" i="115"/>
  <c r="I219" i="115"/>
  <c r="G219" i="115"/>
  <c r="I218" i="115"/>
  <c r="G218" i="115"/>
  <c r="I217" i="115"/>
  <c r="G217" i="115"/>
  <c r="I216" i="115"/>
  <c r="G216" i="115"/>
  <c r="I215" i="115"/>
  <c r="I214" i="115"/>
  <c r="I213" i="115"/>
  <c r="I212" i="115"/>
  <c r="I211" i="115"/>
  <c r="G211" i="115"/>
  <c r="I210" i="115"/>
  <c r="G210" i="115"/>
  <c r="I209" i="115"/>
  <c r="G209" i="115"/>
  <c r="I208" i="115"/>
  <c r="G208" i="115"/>
  <c r="I207" i="115"/>
  <c r="G207" i="115"/>
  <c r="I206" i="115"/>
  <c r="G206" i="115"/>
  <c r="I205" i="115"/>
  <c r="G205" i="115"/>
  <c r="I204" i="115"/>
  <c r="G204" i="115"/>
  <c r="I203" i="115"/>
  <c r="G203" i="115"/>
  <c r="I202" i="115"/>
  <c r="G202" i="115"/>
  <c r="I201" i="115"/>
  <c r="G201" i="115"/>
  <c r="I200" i="115"/>
  <c r="G200" i="115"/>
  <c r="I199" i="115"/>
  <c r="G199" i="115"/>
  <c r="I198" i="115"/>
  <c r="G198" i="115"/>
  <c r="I197" i="115"/>
  <c r="G197" i="115"/>
  <c r="I196" i="115"/>
  <c r="I195" i="115"/>
  <c r="I194" i="115"/>
  <c r="G194" i="115"/>
  <c r="I193" i="115"/>
  <c r="G193" i="115"/>
  <c r="I192" i="115"/>
  <c r="G192" i="115"/>
  <c r="I191" i="115"/>
  <c r="G191" i="115"/>
  <c r="I190" i="115"/>
  <c r="G190" i="115"/>
  <c r="I189" i="115"/>
  <c r="G189" i="115"/>
  <c r="I187" i="115"/>
  <c r="G187" i="115"/>
  <c r="I186" i="115"/>
  <c r="G186" i="115"/>
  <c r="I185" i="115"/>
  <c r="G185" i="115"/>
  <c r="I184" i="115"/>
  <c r="G184" i="115"/>
  <c r="I176" i="115"/>
  <c r="G176" i="115"/>
  <c r="I144" i="115"/>
  <c r="G144" i="115"/>
  <c r="I143" i="115"/>
  <c r="G143" i="115"/>
  <c r="G142" i="115"/>
  <c r="G140" i="115"/>
  <c r="G138" i="115"/>
  <c r="G137" i="115"/>
  <c r="G136" i="115"/>
  <c r="G135" i="115"/>
  <c r="G133" i="115"/>
  <c r="G132" i="115"/>
  <c r="G131" i="115"/>
  <c r="G130" i="115"/>
  <c r="G129" i="115"/>
  <c r="G128" i="115"/>
  <c r="G127" i="115"/>
  <c r="I126" i="115"/>
  <c r="G126" i="115"/>
  <c r="G125" i="115"/>
  <c r="G123" i="115"/>
  <c r="G122" i="115"/>
  <c r="G121" i="115"/>
  <c r="G115" i="115"/>
  <c r="G114" i="115"/>
  <c r="G113" i="115"/>
  <c r="G112" i="115"/>
  <c r="G111" i="115"/>
  <c r="G107" i="115"/>
  <c r="G106" i="115"/>
  <c r="G105" i="115"/>
  <c r="G103" i="115"/>
  <c r="G102" i="115"/>
  <c r="G97" i="115"/>
  <c r="G96" i="115"/>
  <c r="G95" i="115"/>
  <c r="G94" i="115"/>
  <c r="G93" i="115"/>
  <c r="G89" i="115"/>
  <c r="G88" i="115"/>
  <c r="G87" i="115"/>
  <c r="G84" i="115"/>
  <c r="G65" i="115"/>
  <c r="G64" i="115"/>
  <c r="G63" i="115"/>
  <c r="G62" i="115"/>
  <c r="G61" i="115"/>
  <c r="G59" i="115"/>
  <c r="G58" i="115"/>
  <c r="G56" i="115"/>
  <c r="G55" i="115"/>
  <c r="G31" i="115"/>
  <c r="G30" i="115"/>
  <c r="G29" i="115"/>
  <c r="I28" i="115"/>
  <c r="G28" i="115"/>
  <c r="G27" i="115"/>
  <c r="G26" i="115"/>
  <c r="G25" i="115"/>
  <c r="G24" i="115"/>
  <c r="G23" i="115"/>
  <c r="G22" i="115"/>
  <c r="G21" i="115"/>
  <c r="G20" i="115"/>
  <c r="G19" i="115"/>
  <c r="G18" i="115"/>
  <c r="G17" i="115"/>
  <c r="G16" i="115"/>
  <c r="G15" i="115"/>
  <c r="G14" i="115"/>
  <c r="G13" i="115"/>
  <c r="G11" i="115"/>
  <c r="G7" i="115"/>
</calcChain>
</file>

<file path=xl/sharedStrings.xml><?xml version="1.0" encoding="utf-8"?>
<sst xmlns="http://schemas.openxmlformats.org/spreadsheetml/2006/main" count="2754" uniqueCount="777">
  <si>
    <t>Estados Unidos Mexicanos</t>
  </si>
  <si>
    <t>Belice</t>
  </si>
  <si>
    <t>Luis Erick Gudiel Pineda</t>
  </si>
  <si>
    <t>Fecha</t>
  </si>
  <si>
    <t>Nombre</t>
  </si>
  <si>
    <t>Lugar de Comisión</t>
  </si>
  <si>
    <t>Q.</t>
  </si>
  <si>
    <t>Objeto de la Comisión</t>
  </si>
  <si>
    <t>Tapachula, Chiapas, Estados Unidos Mexicanos</t>
  </si>
  <si>
    <t>Alondra Emperatriz Morales Cu</t>
  </si>
  <si>
    <t>Puerto Vallarta, Jalisco, Estados Unidos Mexicanos</t>
  </si>
  <si>
    <t>No. Form.</t>
  </si>
  <si>
    <t>Luis Ernesto Molina Cardona</t>
  </si>
  <si>
    <t>Total</t>
  </si>
  <si>
    <t>Ministerio de Relaciones Exteriores</t>
  </si>
  <si>
    <t>Julia Arabella Woolfolk Contreras de Chinchilla</t>
  </si>
  <si>
    <t>Ginebra, Suiza</t>
  </si>
  <si>
    <t>T.C.</t>
  </si>
  <si>
    <t>Honduras</t>
  </si>
  <si>
    <t>Dias de Comisión</t>
  </si>
  <si>
    <t>Dirección</t>
  </si>
  <si>
    <t>Despacho Viceministerial</t>
  </si>
  <si>
    <t>Despacho Ministerial</t>
  </si>
  <si>
    <t>Departamento de Transportes</t>
  </si>
  <si>
    <t>Viceministro</t>
  </si>
  <si>
    <t>Ministro</t>
  </si>
  <si>
    <t>VIATICOS EXTERIOR</t>
  </si>
  <si>
    <t xml:space="preserve">Haroldo Rodas Melgar </t>
  </si>
  <si>
    <t>Nueva York, Estados Unidos de América</t>
  </si>
  <si>
    <t>10 al 13 de enero 2012</t>
  </si>
  <si>
    <t xml:space="preserve">"Deliberaciones del Consejo de Seguridad con Ocasión del Primer Día de Participación de Guatemala como MiEMBRO Pleno de dicho Organo en la Ciudad de Nueva York" </t>
  </si>
  <si>
    <t>Dias</t>
  </si>
  <si>
    <t>25 al 26 de enero de 2012</t>
  </si>
  <si>
    <t>"Viáticos para efectuar varias visitas oficiales a la zona de adyacencia entre Guatemala y Belice y realizar recorridos al Rio Sarstun y al paralelo 17-49, asi como sostener reuniones con el Director de la oficina de la OEA en la referida zona"</t>
  </si>
  <si>
    <t>"Viáticos para efectuar un recorrido a la zona de adyacencia entre Guatemala y Belice y realizar visitas al Rio Sarstun y al paralelo 17-49, asi como sostener reuniones con el Director de la oficina de la OEA"</t>
  </si>
  <si>
    <t>Carlos Raul Morales Moscoso</t>
  </si>
  <si>
    <t>Sandra Erica Jovel Polanco</t>
  </si>
  <si>
    <t>28 enero al 02 febrero</t>
  </si>
  <si>
    <t>Viaticos para participar en las reuniones técnicas entre los paises del SICA y el "CORE GROUP" de paises amigos y organismos internacionales de la estrategia de seguridad de Centroamérica.</t>
  </si>
  <si>
    <t>Tegucigalpa, Honduras</t>
  </si>
  <si>
    <t>Harold Caballeros</t>
  </si>
  <si>
    <t>FEBRERO</t>
  </si>
  <si>
    <t>2 de febrero 2012</t>
  </si>
  <si>
    <t>"Reuniones del consejo de seguridad, las cuales se realizarán en el seno de las Organización de las Naciones Unidas"</t>
  </si>
  <si>
    <t>"Viajar a la ciudad de Belice a fin de sostener una reunión de trabajo con el homólogo de dicho pais"</t>
  </si>
  <si>
    <t>"Viajar a la ciudad de Belice para acompañar al Embajador Harold Caballeros quién sostendra una reunión de trabajo con su homólogo de dicho pais"</t>
  </si>
  <si>
    <t>Mariella Velez Gaitan de Garcia</t>
  </si>
  <si>
    <t>Panama</t>
  </si>
  <si>
    <t>3 al 5 de febrero de 2012</t>
  </si>
  <si>
    <t>"Viaticos por participar en la reuniòn de coordinaciòn del comitè Ejecutivo Marco de Accion Regional para el combate, prevenciòn y atenciòn a victimas de trata de personas en Centroamèrica"</t>
  </si>
  <si>
    <t>Jorge Ricardo Putzeys Urigûen</t>
  </si>
  <si>
    <t>Seul, Repùblica de Corea</t>
  </si>
  <si>
    <t>5 al 10 de febrero de 2012</t>
  </si>
  <si>
    <t>"Viàticos para participar en la tercera reuniòn preparatoria internacional de la Expo Yeosu 2012"</t>
  </si>
  <si>
    <t>Trinidad y Tobago</t>
  </si>
  <si>
    <t>7 al 12 de febrero de 2012</t>
  </si>
  <si>
    <t>Viaticos para participar en las reuniones tècnicas con la Asociocion de Estados de Caribe -AEC- y brindar apoyo en las reuniones bilaterales que sostendrà el Embajador Carlos Raul Morales Moscoso"</t>
  </si>
  <si>
    <t>08 al 12 febrero 2012</t>
  </si>
  <si>
    <t>Viaticos 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</si>
  <si>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Sonia Abigail Garcia Calel</t>
  </si>
  <si>
    <t>Ciudad de Mexico, D.F.</t>
  </si>
  <si>
    <t>14 al 15 de febrero de 2012</t>
  </si>
  <si>
    <t>Viaticos para participar en el seminario La experiencia de la Zlan de Amèrica Latina y del Caribe y la perspectiva hacia el 2015 Plus</t>
  </si>
  <si>
    <t>Washington, D.C. Estados Unidos deAmèrica</t>
  </si>
  <si>
    <t>14 al 18 de febrero de 2012</t>
  </si>
  <si>
    <t>Viaticos para participar en la reuniòn de la comisiòn de seguridad del sistema de integracion centroamericana -SICA- con el grupo de paises amigos y organismos internacionales de la estrategia de seguridad de centroamèrica.</t>
  </si>
  <si>
    <t>Carlos Humberto Aldana Villanueva</t>
  </si>
  <si>
    <t>Blanca Rita Claverie Diaz de Sciolli</t>
  </si>
  <si>
    <t>Washington, D.C. Estados Unidos deAmèrica y ciudad de Mèxico, D.F.</t>
  </si>
  <si>
    <t>Viceministra</t>
  </si>
  <si>
    <t>Viaticos 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</si>
  <si>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Leila Carolina Villatoro Rodriguez</t>
  </si>
  <si>
    <t>Lima, Peru</t>
  </si>
  <si>
    <t>Viaticos para participar en el seminario/cursillo regional sobre familiarizacion con el convenio de formacion para pescadores de la Organizaciòn Marìtima Internacional -OMI-.</t>
  </si>
  <si>
    <t>San Jose, Costa Rica</t>
  </si>
  <si>
    <t>21 al 24 de febrero de 2012</t>
  </si>
  <si>
    <t>19 al 24 de febrero de 2012</t>
  </si>
  <si>
    <t>17 al 26 de febrero de 2012</t>
  </si>
  <si>
    <t>Viaticos para participar en el seminario regional sobre politicas de integracion de personas inmigrantes, refugiados y migrantes retornados y que contarà con el apoyo de ACNUR Y OIM.</t>
  </si>
  <si>
    <t>30 enero al 01 febrero</t>
  </si>
  <si>
    <t>7.76197 y 7.78053</t>
  </si>
  <si>
    <t>Washington, D.C. Estados Unidos de America</t>
  </si>
  <si>
    <t>20 al 25 de febrero de 2012</t>
  </si>
  <si>
    <t>7.76950 y 7.80600</t>
  </si>
  <si>
    <t>Viaticos por 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</si>
  <si>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Ciudad de Cartagena, Repùblica de Colombia</t>
  </si>
  <si>
    <t>13 al 17 de febrero de 2012</t>
  </si>
  <si>
    <t>Viaticos para viajar a la Ciudad de Cartagena, Repùblica de Colombia, para participar en la tercera reuniòn del Grupo de  Revisiòn de la implementaciòn de Cumbres -GRIC-.</t>
  </si>
  <si>
    <t>Erick Fernando Arrecis Chew</t>
  </si>
  <si>
    <t>San Salvador, El Salvador</t>
  </si>
  <si>
    <t>23 al 24 de febrero 2012</t>
  </si>
  <si>
    <t>Viaticos para participar en la VI Reuniòn del comitè de seguimiento y la XXIII reuniòn del comitè Ejecutivo del SICA.</t>
  </si>
  <si>
    <t>Mario Rene Azmitia Zaldaña</t>
  </si>
  <si>
    <t>El Salvador</t>
  </si>
  <si>
    <t>27 febrero al 02 de marzo</t>
  </si>
  <si>
    <t>Viaticos 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</si>
  <si>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Viaticos por participacion en el seguimiento de alto nivel del XIX periodo de sesiones del consejo de Derechos Humanos de las Naciones Unidas, Ginebra, Suiza.</t>
  </si>
  <si>
    <t>23 al 25 de febrero 2012</t>
  </si>
  <si>
    <t>Ciudad de Guatemala</t>
  </si>
  <si>
    <t>Panamà, Costa Rica, El Salvador, Honduras, y Nicaragua</t>
  </si>
  <si>
    <t>28 febrero al 01 de  marzo</t>
  </si>
  <si>
    <t>200 y 300</t>
  </si>
  <si>
    <t>Viaticos por integrar la comisiòn de trabajo que acompañarà a la Licenciada Roxana Baldetti, Vicepresidente de la Repùblica, a una gira programada a Centroamèrica, para sostener reuniones con los señores presidentes.</t>
  </si>
  <si>
    <t>CUR</t>
  </si>
  <si>
    <t>MARZO</t>
  </si>
  <si>
    <t>Gladys Siomara Cardenas Miron</t>
  </si>
  <si>
    <t>Washington, D.C.</t>
  </si>
  <si>
    <t>06 al 09 de marzo</t>
  </si>
  <si>
    <t>Viaticos para participar en la decima reunion de puntos de contacto nacionales (NPC) del comité interamericano contra el terrorismo (CICTE), la cual tendrà como objetivo principal el intercambio de ideas, asi como poder debatir sobre el mejoramiento de la protecciòn de suministros.</t>
  </si>
  <si>
    <t>Mèxico</t>
  </si>
  <si>
    <t xml:space="preserve">04 al 09 marzo </t>
  </si>
  <si>
    <t>Viaticos para realizar un recorrido bilateral a lo largo de la linea fronteriza entre Guatemala y los Estados Unidos Mexicanos, a fin de reunirse con diversos grupos tècnicos que conformaràn cada una de las subcomisiones de la comisiòn binacional, Guatemala-Mèxico.</t>
  </si>
  <si>
    <t>Juan Carlos Orellana Juarez</t>
  </si>
  <si>
    <t>Marco Tulio Gustavo Chicas Sosa</t>
  </si>
  <si>
    <t>07 al 09 de marzo</t>
  </si>
  <si>
    <t>Viaticos por participar en la XVI reuniòn binacional del grupo de puertos y servicios fronterizos, Guatemala-Mèxico.</t>
  </si>
  <si>
    <t>Efrain Balan Gomez</t>
  </si>
  <si>
    <t>Viaticos para trasladar al Viceministro Carlos Raul Morales Moscoso a la XVI reuniòn binacional del grupo de puertos y servicios fronterizos, Guatemala-Mèxico.</t>
  </si>
  <si>
    <t>Viaticos para participar en las actividades que se deriven de la Estrategia de comunicaciòn y campaña regional para la prevenciòn de la trata de personas en Centroamèrica.</t>
  </si>
  <si>
    <t>Gabriela Hortencia Marisol Lix Martinez</t>
  </si>
  <si>
    <t>Gustavo Adolfo Orellana Portillo</t>
  </si>
  <si>
    <t>Marsella Francia</t>
  </si>
  <si>
    <t>del 10 al 18 marzo</t>
  </si>
  <si>
    <t>Viaticos para participar en el 6ª Foro Mundial del Agua.</t>
  </si>
  <si>
    <t>del 11 al 14 marzo</t>
  </si>
  <si>
    <t>Viaticos para asistir al debate abierto sobre el Medio Oriente, en el marco del consejo de seguridad de las Naciones Unidas</t>
  </si>
  <si>
    <t>Viena, Austria</t>
  </si>
  <si>
    <t>del 10 al 15 de marzo</t>
  </si>
  <si>
    <t>Viaticos para participar en el 55 periodo de seisiones de la Comisiòn de Estupefacientes de las Naciones Unidas.</t>
  </si>
  <si>
    <t>Republica de Azerbaiyan</t>
  </si>
  <si>
    <t>del 09 al 18 de marzo</t>
  </si>
  <si>
    <t>Viaticos para formar parte del grupo de mecanismo de examen de Azerbaiyan sobre la aplicaciòn de la convenciòn de las Naciones Unidas contra la Corrupciòn.</t>
  </si>
  <si>
    <t>Los Angeles, California, Arizona, Estados Unidos de Amèrica</t>
  </si>
  <si>
    <t>del 12 al 16 de marzo</t>
  </si>
  <si>
    <t>Viàticos 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</si>
  <si>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Ciudad de Panamà</t>
  </si>
  <si>
    <t>del 14 al 17 de marzo</t>
  </si>
  <si>
    <t>Viàticos para participar en la reuniòn del Grupo de Trabajo AD-HOC para discutir, analizar y definir los objetivos sobre el tema de flujos migratorios extracontinentales en la regiòn, la cual ha sido convocada por la Conferencia Regional sobre Migraciòn -CRM-.</t>
  </si>
  <si>
    <t>28 febrero al 02 de marzo</t>
  </si>
  <si>
    <t>Edna Eliset Marquez Duarte</t>
  </si>
  <si>
    <t>Montevideo, Republica Oriental del Uruguay</t>
  </si>
  <si>
    <t>del 18 al 24 marzo</t>
  </si>
  <si>
    <t>Viaticos para participar en el programa de cursos Diplomàticos del Alto Nivel.</t>
  </si>
  <si>
    <t>Ciudad de Viña del Mar, Republica de Chile</t>
  </si>
  <si>
    <t>del 18 al 21 marzo</t>
  </si>
  <si>
    <t>Viaticos para participar  en la I Reuniòn de Coordinadores Nacionales de la Comunidad de Estados Latinoamericanos y Caribeños -CELAC-.</t>
  </si>
  <si>
    <t>Repùblica Democràtica del Congo</t>
  </si>
  <si>
    <t>del 21 al 23 de marzo</t>
  </si>
  <si>
    <t>Viaticos para participar en la comisiòn de acompañamiento en el relevo del   X Contingente de Fuerzas Especiales "KAIBIL"  MONUSCO.</t>
  </si>
  <si>
    <t>del 21 al 24 de marzo</t>
  </si>
  <si>
    <t>Viaticos para participar en el curso de Formaciòn "Gestiòn de la Migraciòn en relaciòn con las polìticas de empleo.</t>
  </si>
  <si>
    <t>N</t>
  </si>
  <si>
    <t>7.82697 y 7.76950 y 7.71788</t>
  </si>
  <si>
    <t>Reino Unido de Gran Bretaña e Irlanda del Norte, Moscu, Rusia, y Paris, Francia</t>
  </si>
  <si>
    <t>Viaticos 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</si>
  <si>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Karla Gabriela Samayoa Recari</t>
  </si>
  <si>
    <t>del 23 marzo al 1 de abril</t>
  </si>
  <si>
    <t>Republica de Panamà</t>
  </si>
  <si>
    <t>del 27 al 30 marzo</t>
  </si>
  <si>
    <t>Viàticos para participar  en la "V   Reuniòn Regional sobre mecanismos internacionales de Asistencia Humanitaria (MIAH)".</t>
  </si>
  <si>
    <t>Ciudad de San Jose, Costa Rica</t>
  </si>
  <si>
    <t>del 26 al 29 marzo</t>
  </si>
  <si>
    <t>Viàticos para participar en el "Foro sobre polìticas basado en los  estudios realizados por ACNUR, OIM, UNICEF, entre otros sobre niños, niñas y adolescentes migrantes no acompañados.</t>
  </si>
  <si>
    <t>Repùblica de Panamà</t>
  </si>
  <si>
    <t>del 29 al 31 marzo</t>
  </si>
  <si>
    <t>Viàticos para participar  en la "V   Reuniòn Regional sobre mecanismos internacionales de Asistencia Humanitaria (MIAH)", asimismo realizar una visita de trabajo a la Cancillerìa Panameña y ala Embajada de Guatemala en Panamà .</t>
  </si>
  <si>
    <t>Nueva York, Miami, Florida, Estados Unidos de América</t>
  </si>
  <si>
    <t>del 31 marzo al 05 abril</t>
  </si>
  <si>
    <t>Viàticos 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</si>
  <si>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7.81827 y 7.79646</t>
  </si>
  <si>
    <t>ABRIL</t>
  </si>
  <si>
    <t>del 09 al 16 de abril 2012</t>
  </si>
  <si>
    <t>Maynor Jacobo Cuyun Salguero</t>
  </si>
  <si>
    <t>Denis Rene Ortiz Toledo</t>
  </si>
  <si>
    <t>del 11 al 16 de abril 2012</t>
  </si>
  <si>
    <t>Manlio Fernando Sesenna Oliverio</t>
  </si>
  <si>
    <t>Carla Maria Rodriguez Mancia</t>
  </si>
  <si>
    <t>Carlos Ramiro Martinez Alvarado</t>
  </si>
  <si>
    <t>Gustavo Adolfo Lopez Calderon</t>
  </si>
  <si>
    <t>Ana Maria Dieguez Arevalo</t>
  </si>
  <si>
    <t>Arturo Romero Duarte Ortiz</t>
  </si>
  <si>
    <t>Carlos Humberto Jimenez Licona</t>
  </si>
  <si>
    <t>Stella Rieguer Weiss de Garcia Granados</t>
  </si>
  <si>
    <t>Geovani Rene Castillo Polanco</t>
  </si>
  <si>
    <t>Juan Leon Alvarado</t>
  </si>
  <si>
    <t>Gabriel Edgardo Aguilera Peralta</t>
  </si>
  <si>
    <t>Alfredo Vasquez Rivera</t>
  </si>
  <si>
    <t>Georges de la Roche Du Ronzet Plihal</t>
  </si>
  <si>
    <t>Guisela Atalida Godinez Suazo</t>
  </si>
  <si>
    <t>Hector Rolando Palacios Lima</t>
  </si>
  <si>
    <t>Erick Roberto Molina Sandoval</t>
  </si>
  <si>
    <t>Alfonso Alberto Jose Matta Fahsen</t>
  </si>
  <si>
    <t>Antonio Roberto Castellanos Lopez</t>
  </si>
  <si>
    <t>Manuel Arturo Tellez Miralda</t>
  </si>
  <si>
    <t>Ileana Victoria Polanco Cordon</t>
  </si>
  <si>
    <t>Martic Choc Chuquiej</t>
  </si>
  <si>
    <t>Frontera las Chinamas. El Salvador</t>
  </si>
  <si>
    <t>08 de marzo</t>
  </si>
  <si>
    <t>Viaticos para trasladar a las funcionarias: Gabriela Hortencia Marisol Lix Martinez y Alondra Emperatriz Morales Cu, a la comisiòn para que participen en la estrategia de Comisiòn y campaña regional para la prevenciòn de Trata de Personas en Centroamèrica.</t>
  </si>
  <si>
    <t>del 12 al 16 de abril</t>
  </si>
  <si>
    <t>Fernando Enrique Jose Andrade Diaz Duran</t>
  </si>
  <si>
    <t>del 09 al 10 de abril</t>
  </si>
  <si>
    <t>Viaticos para participar en la presentaciòn de la Polìtica Exterior 2012-2016 y la estrategia de imagen pais, asi como para atender reuniones de trabajo en dias anteriores y posteriores a dichas fechas.</t>
  </si>
  <si>
    <t>Stephanie Hochstetter Skinner-Klee de Towara</t>
  </si>
  <si>
    <t>Viaticos para participar en la presentaciòn de la Polìtica Exterior 2012-2016 y la estrategia de imagen pais, asi como para atender reuniones de trabajo en dias posteriores a dichas fechas.</t>
  </si>
  <si>
    <t>Herbert Estuardo Meneses Coronado</t>
  </si>
  <si>
    <t>Hector Ivan Espinoza Farfan</t>
  </si>
  <si>
    <t>del 15 al 19 de abril</t>
  </si>
  <si>
    <t>viceministro</t>
  </si>
  <si>
    <t>Vaiticos para participar en la actividad "Diàlogo Regional sobre interconexion y Equidad Energètica en las Amèricas en el marco del Foro Econòmico Mundial Latinoamèrica".</t>
  </si>
  <si>
    <t>Sonia Regina Martinez Mansilla de Palencia</t>
  </si>
  <si>
    <t>Ciudad de Miami, Florida, Estados Unidos de Amèrica</t>
  </si>
  <si>
    <t>del 16 al 20 abril</t>
  </si>
  <si>
    <t>Viaticos para integrar una Delegaciòn con funcionarios de este ministerio, a fin de que reciba oficialmente del Bufete Chavez &amp; De Leon el programa Justicia Global.</t>
  </si>
  <si>
    <t>Vilma Janine Pereira Zenteno de Cifuentes</t>
  </si>
  <si>
    <t>Marithza Ruiz de Vielman</t>
  </si>
  <si>
    <t>Guisela Marien Aldana Castro</t>
  </si>
  <si>
    <t>Repùblica de China (Taiwan)</t>
  </si>
  <si>
    <t>del 14 al 25 de abril</t>
  </si>
  <si>
    <t>Viaticos para participar en el "XVI Curso para Diplomàticos de paises Latinoamericanos".</t>
  </si>
  <si>
    <t>Fredy Salvador Cardenas</t>
  </si>
  <si>
    <t>Irma Marleni Gonzalez</t>
  </si>
  <si>
    <t>Hilda Elizabeth Visquerra Juarez</t>
  </si>
  <si>
    <t>Repùblica de Costa Rica</t>
  </si>
  <si>
    <t>del 18 al 21 de abril</t>
  </si>
  <si>
    <t>Viàticos para participar en el "Taller Regional sobre Temas de Seguridad Fìsica Nuclear".</t>
  </si>
  <si>
    <t>Ciudad de San Salvador, Repùblica de El Salvador</t>
  </si>
  <si>
    <t>del 18 al 20 de abril</t>
  </si>
  <si>
    <t>Viàticos para participar en la "XXIV Reuniòn del Comitè Ejecutivo del SICA, la cual serà precedida por la VII Reuniòn del Comitè de Seguimiento del Comitè Ejecutivo del SICA".</t>
  </si>
  <si>
    <t>del 16 al 17 de abril</t>
  </si>
  <si>
    <t>ministro</t>
  </si>
  <si>
    <t>Viàticos para participar en el "Diàlogo Regional sobre Interconexion y Equidad Energètica en las amèricas en el marco del Foro Econòmico Mundial Latinoamèrica".</t>
  </si>
  <si>
    <t>Byron Rene Escobedo Menèndez</t>
  </si>
  <si>
    <t>Viaticos para participar en la presentaciòn de la Polìtica Exterior 2012-2016 y la estrategia de imagen pais, asi como para atender reuniones de trabajo.</t>
  </si>
  <si>
    <t>EN CANCILLERIA</t>
  </si>
  <si>
    <t>AÑO 2012</t>
  </si>
  <si>
    <t>Viàticos para participar en la "VI Cumbre de las Amèricas".</t>
  </si>
  <si>
    <t>Sandra Luz Samayoa Lopez</t>
  </si>
  <si>
    <t>Ciudad de Guadalajara, Jalisco, Estados Unidos</t>
  </si>
  <si>
    <t>del 21 al 28 de abril</t>
  </si>
  <si>
    <t>Viàticos para participar en el "XXXIX Seminario Internacional de Presupuesto Pùblico".</t>
  </si>
  <si>
    <t>Rosidalia Elvidia Lopez Mazariegos</t>
  </si>
  <si>
    <t>Mariandree de Leòn Trejo</t>
  </si>
  <si>
    <t>Ciudad de Nueva York, Estados Unidos de Amèrica</t>
  </si>
  <si>
    <t>del 23 al 27 de abril</t>
  </si>
  <si>
    <t>Viàticos para participar en el "45 Perìodo de Sesiones de la comisiòn de Poblaciòn y Desarrollo".</t>
  </si>
  <si>
    <t>juan Oliverio Orozco Miranda</t>
  </si>
  <si>
    <t>del 22 al 27 de abril</t>
  </si>
  <si>
    <t>Viàticos para participar en el "Curso de perfeccionamiento para Altos Directivos de Habilidades Directivas para la Diplomacia".</t>
  </si>
  <si>
    <t>Dora Elizabeth Villagran</t>
  </si>
  <si>
    <t>Carlos Hugo Avila</t>
  </si>
  <si>
    <t>Ciudad de Mèxico, Distrito Federal, Estados Unidos Mexicanos</t>
  </si>
  <si>
    <t>del 25 al 27 de abril</t>
  </si>
  <si>
    <t>Viáticos para participar en la Reuniòn de paises afines en preparaciòn a la Conferencia Diplomàtica para la Negociaciòn del Tratado de Comercio de Armas.</t>
  </si>
  <si>
    <t>Rita Claverie Diaz de Sciolli</t>
  </si>
  <si>
    <t>Ciudad de Washington, Miami Florida, Estados Unidos de Amèrica</t>
  </si>
  <si>
    <t>del 26 al 29 de abril</t>
  </si>
  <si>
    <t>Viàticos para realizar visitas oficiales de trabajo con funcionarios de la Misiòn Permanente de Guatemala ante la organizaciòn de Estados Americanos, posterior a ello es necesario trasladarse al Consulado General de Guatemala en Miami para tratar temas Consulares.</t>
  </si>
  <si>
    <t>Celeste Amparo Marinelli Block</t>
  </si>
  <si>
    <t>ciudad de Washington, Estados Unidos de Amèrica</t>
  </si>
  <si>
    <t>del 26 al 28 de abril</t>
  </si>
  <si>
    <t>Viàticos para acompañar al Embajador Harold Caballeros para participar  en las reuniones de trabajo que sostendrà con funcionarios de la Misiòn Permanente de Guatemala ante la Organizaciòn de Estados Americanos.</t>
  </si>
  <si>
    <t>Roque Abel Arriaga Martìnez</t>
  </si>
  <si>
    <t>Ciudad de México, Distrito Federal</t>
  </si>
  <si>
    <t>del 22 al 25 de abril de 2012</t>
  </si>
  <si>
    <t>Viàticos para participar en la Primera Reuniòn Regional de Servicios Forenses de Mèxico, Guatemala, El Salvador y Honduras.</t>
  </si>
  <si>
    <t>Ciudad de Buenos Aires, Repùblica de Argentina</t>
  </si>
  <si>
    <t>24 al 27 de abril de 2012</t>
  </si>
  <si>
    <t>Viàticos para participar en la Conferencia Internacional "Promover gènero para conseguir la Paz.  Reflexiones sobre la experiencia Latinoamericana".</t>
  </si>
  <si>
    <t>Ciudad de Mèxico, Distrito Federal</t>
  </si>
  <si>
    <t>del 01 al 05 de mayo</t>
  </si>
  <si>
    <t>Viaticos para participar en el Seminario/Taller Desarrollo de capacidades institucionales de los Gobiernos Mesoamericanos , para el Monitoreo y Evaluaciòn  del cumplimiento de los objetivos de Desarrollo del Milenio.</t>
  </si>
  <si>
    <t>Helen Escobar Ocampo</t>
  </si>
  <si>
    <t>Ciudad de Managua, Repùblica de Nicaragua</t>
  </si>
  <si>
    <t>del 02 al 05 de mayo</t>
  </si>
  <si>
    <t>Viàticos para participar en el Taller para el fortalecimiento de las capacidades de las autoridades consulares en la protecciòn de los derechos laborales de las personas migrantes trabajadoras.</t>
  </si>
  <si>
    <t>el 30 de abril</t>
  </si>
  <si>
    <t>Viàticos para participar en varias Reuniones de Coordinaciòn de Polìtica Exterior Bilateral.</t>
  </si>
  <si>
    <t>Viàticos para participar en la Reuniòn de la Subcomisiòn de Asuntos Econòmicos, Comerciales y Financieros de la Comisiòn Binacional Guatemala-Mèxico.</t>
  </si>
  <si>
    <t>Repùblica de Panamà, Costa Rica, ciudad de Mèxico Distrito Federal.</t>
  </si>
  <si>
    <t>200.00   250.00  y 300.00</t>
  </si>
  <si>
    <t>Viàtocos para participar en diversas reuniones de Coordinaciòn de Polìtica Exterior Bilateral, asimismo participar en la Reuniòn de la Subcomisiòn de Asuntos Econòmicos de la Comisiòn Binacional Guatemala-Mèxico.</t>
  </si>
  <si>
    <t>Ciudad de Tegucigalpa, Repùblica de Honduras</t>
  </si>
  <si>
    <t>Viàticos para participar a las Reuniones de la Subcomisiòn y comisiòn de Seguridad</t>
  </si>
  <si>
    <t>MAYO</t>
  </si>
  <si>
    <t>Repùblica de Honduras</t>
  </si>
  <si>
    <t>del 02 al 04 mayo</t>
  </si>
  <si>
    <t>del 02 al 04 de mayo</t>
  </si>
  <si>
    <t>Viàticos para realizar una gira oficial por la Repùblica de Honduras, en donde sostendrà Reuniones de Coordinaciòn de Polìtica Exterior Bilateral.</t>
  </si>
  <si>
    <t>Cuota por día US$</t>
  </si>
  <si>
    <t>TOTAL   US$</t>
  </si>
  <si>
    <t>Cartagena de Indias, Repùblica de Colombia</t>
  </si>
  <si>
    <t>del 10 al 16 de abril</t>
  </si>
  <si>
    <t>del 11 al 14 abril</t>
  </si>
  <si>
    <t>Viàticos para participar en la I Ronda de negociaciòn de un tratado bilateral de promociòn y protecciòn recìproca de inversiones, como parte del acuerdo de alcance parcial de complementaciòn econòmica con Trinidad y Tobago.</t>
  </si>
  <si>
    <t>Viàticos para acompañar al Embajador Harold Caballeros para apoyo y participaciòn en las reuniones que conlleve la "VI Cumbre de las Amèricas".</t>
  </si>
  <si>
    <t>Gert Rosenthal Koenigsberger</t>
  </si>
  <si>
    <t>Yoli Gabriela Velasquez Villagran de Maldonado</t>
  </si>
  <si>
    <t>Republica de El Salvador</t>
  </si>
  <si>
    <t>Viaticos para participar en la reuniòn del Consejo de Ministros de Relaciones Exteriores del Sistema de Integraciòn Centroamericana -SICA-, sobre el tema de Seguridad Regional.</t>
  </si>
  <si>
    <t>Panama, Costa Rica, El Salvador, Honduras y Nicaragua</t>
  </si>
  <si>
    <t>2 de marzo</t>
  </si>
  <si>
    <t>Ampliaciòn de viaticos de 1 dia por haber acompañado a la Licenciada Ingrid Roxana Baldetti Elias, Vicepresidenta de la Repùblica, por haberse tratado el tema de Nuevas Rutas contra el Narcotrafico.</t>
  </si>
  <si>
    <t>Republica de Nicaragua y Costa Rica</t>
  </si>
  <si>
    <t>07 al 08 de mayo</t>
  </si>
  <si>
    <t>Viaticos para acompañar al Embajador Harold Caballeros, Ministro de Relaciones Exteriores, a las reuniones de Coordinaciòn de Polìtica Exterior Bilateral.</t>
  </si>
  <si>
    <t>Frontera Las Chinamas El Salvador</t>
  </si>
  <si>
    <t>08  de marzo</t>
  </si>
  <si>
    <t>Republicas de Corea, China-Taiwan y Japòn</t>
  </si>
  <si>
    <t>del 14 al 26 de mayo</t>
  </si>
  <si>
    <t>Viàticos para participar en varias visitas oficiales de trabajo, asi como participar en la Toma de Posesiòn en Japòn.</t>
  </si>
  <si>
    <t>Viàticos para viajar, en virtud de que la Oficina de Abogados Chàvez &amp; de Leòn , harà entrega oficial de la base de datos de PALMIGUA.</t>
  </si>
  <si>
    <t>Edi David Gonzalez Hernandez</t>
  </si>
  <si>
    <t>Repùblica Popular de China</t>
  </si>
  <si>
    <t>del 14 mayo al 06 junio</t>
  </si>
  <si>
    <t>Viàticos para participar en el Seminario para Funcionarios de la Prensa y Periodistas de Latinoamèrica.</t>
  </si>
  <si>
    <t>Canada, Nueva York y Washington</t>
  </si>
  <si>
    <t>del 14 al 18 mayo</t>
  </si>
  <si>
    <t>Viàticos para participar en las siguientes reuniones: Reuniòn de Trabajo con la Secretaria de Estado para las Amèricas, Reuniòn de Alto Nivel SICA-ITALIA-UNODC, y Reuniòn en el Departamento de Estado de los Estados Unidos de Amèrica.</t>
  </si>
  <si>
    <t>del 17 al 22 de mayo</t>
  </si>
  <si>
    <t>Viàticos para acompañar al Embajador Harold Caballeros, Ministro de Relaciones Exteriores, para asistir a la Toma de Posesiòn del Segundo Mandato del Presidente de la Repùblica de China-Taiwan, Excelentìsimo Señor Ma Ying Yeou.</t>
  </si>
  <si>
    <t>Repùblicas de Nicaragua y Costa Rica</t>
  </si>
  <si>
    <t>del 07 al 08 de mayo</t>
  </si>
  <si>
    <t>Viàticos para que participe en diversas reuniones de Coordinaciòn de Polìtica Exterior Bilateral</t>
  </si>
  <si>
    <t>Repùblica de El Salvador</t>
  </si>
  <si>
    <t>del 21 al 24 de mayo</t>
  </si>
  <si>
    <t>del 02 al 05 de abril</t>
  </si>
  <si>
    <t>Viàticos para participar en la Reuniòn Preparatoria de la Cumbre de las Amèricas, para discutir la creaciòn del Sistema Hemisfèrico de Lucha contra el Narcotràfico.</t>
  </si>
  <si>
    <t>del 23 al 25 de mayo</t>
  </si>
  <si>
    <t>Complemento de viàticos para participar en el Taller Regional en Seguridad de Grandes Eventos.</t>
  </si>
  <si>
    <t>Complemento de Viàticos para participar en un Taller Consultivo, el cual tiene como objetivo la construcciòn de una propuesta de lineamientos regionales, orientado a establecer mecanismos para la identificaciòn diferenciada de perfiles de migrantes en condiciòn de vulnerabilidad.</t>
  </si>
  <si>
    <t>Maria Silvia Wohlers Gomar de Meie</t>
  </si>
  <si>
    <t>Repùblica de Austria</t>
  </si>
  <si>
    <t>del 26 mayo al 02 de junio</t>
  </si>
  <si>
    <t>Viàticos para participar en la Primera Reuniòn del Grupo de Trabajo sobre el Tràfico Ilìcito de Migrantes.</t>
  </si>
  <si>
    <t>Repùblica del Ecuador</t>
  </si>
  <si>
    <t>del 28 mayo al 02 junio</t>
  </si>
  <si>
    <t>Viàtocos 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</si>
  <si>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Carlos Valentino Cazali Diaz</t>
  </si>
  <si>
    <t>del 14 al 15 de mayo</t>
  </si>
  <si>
    <t>Complemento de viàticos para participar en la Segunda Reuniòn del Proyecto de los Procesos Migratorios en Mèxico y Centro Amèrica: Diagnòstico y Propuestas Regionales.</t>
  </si>
  <si>
    <t>Complemento de viàticos para participar en el Seminario de Administraciòn Pùblica para Servidor Pùblico de Paises Latinoamericanos I.</t>
  </si>
  <si>
    <t>Vivian Yadira Flores Gutierrez de Figueroa</t>
  </si>
  <si>
    <t>Repùblica de China</t>
  </si>
  <si>
    <t>del 28 mayo al 19 junio</t>
  </si>
  <si>
    <t>Lidia Rosmery Estrada Colindres</t>
  </si>
  <si>
    <t>Edgar Noe Zumeta</t>
  </si>
  <si>
    <t>350.00 y 300.00</t>
  </si>
  <si>
    <t>Viàticos 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</si>
  <si>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Repùblica de Turquia, Ciudad de Nueva York, Estados Unidos de Amèrica.</t>
  </si>
  <si>
    <t>del 28 mayo al 05 junio</t>
  </si>
  <si>
    <t>El 19 de marzo</t>
  </si>
  <si>
    <t>del 13 al 16 de mayo</t>
  </si>
  <si>
    <t>Washington, Estados Unidos</t>
  </si>
  <si>
    <t xml:space="preserve">del 6 al 8 de mayo </t>
  </si>
  <si>
    <t>Bolivia y Reino Unida de Gran Bretaña e Irlanda del Norte</t>
  </si>
  <si>
    <t>250.00 y 350.00</t>
  </si>
  <si>
    <t>7.79678 y 7.81669</t>
  </si>
  <si>
    <t>Viàticos para participar en la Octava reuniòn del congressional Hispanic Leadership Institute CCHLI) Organizaciòn Prsidida por el Presidente de la Repùblica de Honduras.</t>
  </si>
  <si>
    <t>Viàticos para participar en el XLII periodo Ordinario de Sesiones de la Asamblea General de la OEA y reuniòn de trabajo con el Secretario de Estado para America Latina.</t>
  </si>
  <si>
    <t>Cochabamba, Bolivia</t>
  </si>
  <si>
    <t>Estados Unidos</t>
  </si>
  <si>
    <t>del 3 al 6 de junio</t>
  </si>
  <si>
    <t>del 2 al 11 de junio</t>
  </si>
  <si>
    <t>del 2 al 12 de junio</t>
  </si>
  <si>
    <t>del 2 al 7 de junio</t>
  </si>
  <si>
    <t>Viàticos para participar en el XLII periodo Ordinario de Sesiones de la Asamblea General de la OEA .</t>
  </si>
  <si>
    <t>Viàticos para realizar recorrido consular y asistir a la primera Dama Licenciada Rosa Maria Leal de Perèz, por reuniones con altas autoridades del Departamento de Seguridad Interna de los  Estados Unidos de Amèrica</t>
  </si>
  <si>
    <t>Viàticos para brindar apoyo en el recorrido por la Viceministra en Estados Unidos de Amèrica.</t>
  </si>
  <si>
    <t>del 2 al 6 de junio</t>
  </si>
  <si>
    <t>Carolina Calvillo Valdez</t>
  </si>
  <si>
    <t>del 30 de mayo al 2 de junio</t>
  </si>
  <si>
    <t xml:space="preserve">del 31 de mayo al 6 de junio </t>
  </si>
  <si>
    <t>del 1 al 6 de junio</t>
  </si>
  <si>
    <t>Viaticos para participar en las subcomisiones y comisiones de seguridad del sica</t>
  </si>
  <si>
    <t>Gran Bretaña</t>
  </si>
  <si>
    <t>6 al al 11 de junio</t>
  </si>
  <si>
    <t>Rep. China</t>
  </si>
  <si>
    <t>9 al 20 de junio</t>
  </si>
  <si>
    <t>Complemento de viaticos para participar en en el II curso avanzado para diplomaticos latinoamericanos</t>
  </si>
  <si>
    <t>del 10 al 13 de junio</t>
  </si>
  <si>
    <t>participacion en la reunion de las sucomisiones y comision es de seguridad del sica en honduras</t>
  </si>
  <si>
    <t>11 al 14 de  junio</t>
  </si>
  <si>
    <t>Reuniones sobre temas de migrantes guatemaltecos y dara continuidad a la reunion sobre temas del consejo de seguridad no permanente</t>
  </si>
  <si>
    <t>18 al 23 de junio</t>
  </si>
  <si>
    <t>Participacion en la XVII periodo de sesiones de la conferencia regional sobre migraciòn CRM</t>
  </si>
  <si>
    <t>panama</t>
  </si>
  <si>
    <t>19 al 23 de junio</t>
  </si>
  <si>
    <t>Jeenmin Alvizures</t>
  </si>
  <si>
    <t>del 18 de junio al 3 de julio</t>
  </si>
  <si>
    <t>Participacion en Seminario del Desarrollo economico y el cambio climatico de America Latina</t>
  </si>
  <si>
    <t>Shirley Castillo</t>
  </si>
  <si>
    <t>Participaciòn en la  XVII conferencia Regional sobre migracion en donde se tratarà el tema Seguridad en el Marco de los Derechos Humanos y Flujos migratorios Mixtos</t>
  </si>
  <si>
    <t xml:space="preserve">del 20 al 23 de junio </t>
  </si>
  <si>
    <t xml:space="preserve">Magda Antonieta Toledo </t>
  </si>
  <si>
    <t>Austria</t>
  </si>
  <si>
    <t xml:space="preserve">16 al 23 de junio </t>
  </si>
  <si>
    <t xml:space="preserve">17 al 23 de junio </t>
  </si>
  <si>
    <t xml:space="preserve">18 al 23 de junio </t>
  </si>
  <si>
    <t>Participaciòn en el Tercer periodo de sesiones del grupo de examen de la aplicaciòn de la Convenciòn contra la corrupciòn denominada Mecanismo de Examen</t>
  </si>
  <si>
    <t>18 al 21 de junio</t>
  </si>
  <si>
    <t>Participacion en la XXV reunion del comité ejecutivo del sica, y la IX reunion del comité del seguimiento del comité ejecutivo del sica</t>
  </si>
  <si>
    <t>Participacion en el Taller de Desarrollo de las Herramientas informaticas para la administracion y la difusion de la informacion de los objetivos del milenio</t>
  </si>
  <si>
    <t>Brasil</t>
  </si>
  <si>
    <t xml:space="preserve">18 al 22 de junio </t>
  </si>
  <si>
    <t>Participacion en la  conferencia de Naciones Unidas sobre el desarrollo sostenible RIO +20</t>
  </si>
  <si>
    <t>Costa Rica</t>
  </si>
  <si>
    <t>del 18 al 20 de junio</t>
  </si>
  <si>
    <t>Participacion en la Reunion y audiencia del caso masacres del rio negro vs. Guatemala que se lleva acabo en la corte Interamericana de Derechos Humanos en Costa Rica.</t>
  </si>
  <si>
    <t>Peru y Honduras</t>
  </si>
  <si>
    <t>del 23de junio al 01 de julio</t>
  </si>
  <si>
    <t>300.00 y 200.00</t>
  </si>
  <si>
    <t>Participaciòn en la conferencia Internacional de Ministos de Relaciones Exteriores y jefes de Organismos nacionales y participacion en la XXXIX, reunion ordinaria de los paises miembros del Sica y reuniones Ministeriales preparatorias de la Cumbre Ordinaria del Sica.</t>
  </si>
  <si>
    <t xml:space="preserve">Honduras </t>
  </si>
  <si>
    <t>del 24 al 28</t>
  </si>
  <si>
    <t>Participacion en el Taller de fortalecimiento de capacidades para Cancillerias Centroamericanas en Materia de proteccion de derechos humanos de las personas migrantes en honduras</t>
  </si>
  <si>
    <t>del 24 al 26</t>
  </si>
  <si>
    <t>Acompañar al señor Ministro de Relaciones Exteriores, en su participaciòn en el discurso en la Asamblea General de la Onu respecto a la lucha contra el Narcotrafico en la ciudad de Nueva York.</t>
  </si>
  <si>
    <t xml:space="preserve">del 27 al 29 </t>
  </si>
  <si>
    <t xml:space="preserve">Participaciòn en la XXXIX cumbre Ordinaria de Jefes de Estado y del Gobierno del Sica </t>
  </si>
  <si>
    <t>JUNIO</t>
  </si>
  <si>
    <t>Mexico</t>
  </si>
  <si>
    <t xml:space="preserve">21 al 22 </t>
  </si>
  <si>
    <t>Direccion General de Relaciones Internacionales Bilaterales</t>
  </si>
  <si>
    <t>Participacion en la presentacion de los proyectos de Guatemala .</t>
  </si>
  <si>
    <t xml:space="preserve">28 y 29 </t>
  </si>
  <si>
    <t>España</t>
  </si>
  <si>
    <t xml:space="preserve">del 02 al 07 de julio </t>
  </si>
  <si>
    <t>Realizar visita oficial al Reino de España y reuniones de trabajo</t>
  </si>
  <si>
    <t>Cesar Augusto Chavez Abrego</t>
  </si>
  <si>
    <t>Cuba</t>
  </si>
  <si>
    <t>del 01 al 09 de julio</t>
  </si>
  <si>
    <t>Participaciòn  en el VII encuentro Internacional de contabilidad, auditoria y finanzas y el II encuentro internacional de administracion publica para el desarrollo, asi como visita oficial a la Embajada de Guatemala en Cuba.</t>
  </si>
  <si>
    <t>Chile</t>
  </si>
  <si>
    <t>del 04 al 09 de Julio</t>
  </si>
  <si>
    <t>del 02 al 14 de julio</t>
  </si>
  <si>
    <t>Participación en la XXXVII Reunión de Altos Funcionarios (SOM) de la CELAC-UE, los dias 5 y 6 de Julio del 2012 y la II Reunión de Coordinadores Nacionales CELAC, la cual se realizará en la misma ciudad, del 6 al 8 de julio de 2012</t>
  </si>
  <si>
    <t>del 09 al 12 de Julio</t>
  </si>
  <si>
    <t>Participar en la IV Reunion del grupo binacional de medio ambiente y recursos naturales en tapachula, chiapas mexico.</t>
  </si>
  <si>
    <t>Andrea Nathalia Ruiz Jordan</t>
  </si>
  <si>
    <t>del 10 al 14 de Julio</t>
  </si>
  <si>
    <t>JULIO</t>
  </si>
  <si>
    <t>Colombia</t>
  </si>
  <si>
    <t>del 16 al 20 de Julio</t>
  </si>
  <si>
    <t>del 10 al 15 de Julio</t>
  </si>
  <si>
    <t>China</t>
  </si>
  <si>
    <t xml:space="preserve">Peru  </t>
  </si>
  <si>
    <t>del 17 al 19 de Julio</t>
  </si>
  <si>
    <t>Linsay Eugenia Hernandez Albizu</t>
  </si>
  <si>
    <t>Peru</t>
  </si>
  <si>
    <t>Argentina y Peru</t>
  </si>
  <si>
    <t>del 17 al 21 de Julio</t>
  </si>
  <si>
    <t>del 16 al 18 de Julio</t>
  </si>
  <si>
    <t xml:space="preserve">Argentina   </t>
  </si>
  <si>
    <t>Argentina</t>
  </si>
  <si>
    <t>Participar en la III Reunion del Mecanismo de Consultas Politica Guatemala-Argentina y ser parte de la Delegacion Oficial que acompañe al Embajador harold Caballeros, Ministro de Relaciones Exteriores para realizar visita Oficial al referido pais.</t>
  </si>
  <si>
    <t>Participar en la "IV Reunion del Mecanismo Binacional de confianza y Seguridad Mutua de Inteligencia".</t>
  </si>
  <si>
    <t>Participar en la I Reunion de Coordinadores Nacionales y de Resposables de Cooperacion en la ciudad de Madrid España.</t>
  </si>
  <si>
    <t>Para formar parte de la Delegacion Oficial que acompañe al Embajador Harold Caballeros.</t>
  </si>
  <si>
    <t>Para realizar una Visita Oficial a los paises Peru y Argentina.</t>
  </si>
  <si>
    <t>Participar en la Reunion entre el Gobierno de los Estados Unidos de America y el Gobierno de Guatemala, para dar seguimiento al tema laboral dentro del Marco de DR-CAFTA.</t>
  </si>
  <si>
    <t>Participar en las Reuniones Preparatorias y I Reunion de Coordinadores Nacionales y Responsables de Cooperacion Iberoamericana.</t>
  </si>
  <si>
    <t>Brindar apoyo en la Reunion Bilateral que sostendra en Embajador Carlos Raul Morales Moscoso con el señor Jeremy Browne, Secretario de Estado para America Latina.</t>
  </si>
  <si>
    <t>Personal nombrado en el Exterior</t>
  </si>
  <si>
    <t>Direccion General de Asuntos Consulares y Migratorios</t>
  </si>
  <si>
    <t>Direccion General de Asuntos Juridicos y Tratados Internacionales y Traducciones</t>
  </si>
  <si>
    <t>Direccion General de Protocolo y Ceremonial Diplomatico</t>
  </si>
  <si>
    <t>Cecilia Beatriz Caceres Valdez</t>
  </si>
  <si>
    <t>del 30 de mayo al 26 de Julio</t>
  </si>
  <si>
    <t>Participacion en diferentes seminarios especificamente en el Curso de Capacitacion de Tecnologia Aplicada de Energia Limpia de America Latina.</t>
  </si>
  <si>
    <t>Comisión de Belice.</t>
  </si>
  <si>
    <t>Direccion General de Relaciones Internacionales Multilaterales y Economicas</t>
  </si>
  <si>
    <t>Direccion de Informatica</t>
  </si>
  <si>
    <t>Direccion General de Cancilleria</t>
  </si>
  <si>
    <t>Direccion Financiera</t>
  </si>
  <si>
    <t>Consejo de Seguridad</t>
  </si>
  <si>
    <t>Biblioteca y Centro de Documentaciòn</t>
  </si>
  <si>
    <t>Direccion de Recursos Humanos</t>
  </si>
  <si>
    <t>Auditoria Interna</t>
  </si>
  <si>
    <t>José Arturo Rodrìguez Diaz</t>
  </si>
  <si>
    <t>José Rodrigo Vielmann de Leòn</t>
  </si>
  <si>
    <t>Carlos Hugo Avila Martinez</t>
  </si>
  <si>
    <t>EE.UU</t>
  </si>
  <si>
    <t>del 22 al 28 de Julio</t>
  </si>
  <si>
    <t>del 23 al 25 de Julio</t>
  </si>
  <si>
    <t>Nicaragua</t>
  </si>
  <si>
    <t>del 26 al 28 de Julio</t>
  </si>
  <si>
    <t>del 25 al 28 de Julio</t>
  </si>
  <si>
    <t>Telma Leonor Borrayo Carrera</t>
  </si>
  <si>
    <t>del 30 de Julio al 23 de Agosto</t>
  </si>
  <si>
    <t>Heydi Yaneth Panjoj Chip</t>
  </si>
  <si>
    <t>Maria Eugenia Leiva Castillo</t>
  </si>
  <si>
    <t>Glenda Maria Perez</t>
  </si>
  <si>
    <t>Participar en la II Reunión del Grupo de Expertos en Seguridad del Componente de Combate al Delito de la Estrategia de Seguridad de Centroamérica.</t>
  </si>
  <si>
    <t>Participar en la Conferencia de las Naciones Unidas relativa al Tratado sobre Comercio de Armas (ATT), que pretende la adopción de normas internacionales comunes más estrictas en cuanto al comercio de armas convencionales para evitar que sean utilizadas con fines ilícitos</t>
  </si>
  <si>
    <t>Participar en el XV Foro de Diálogo y Cooperación Japón-SICA</t>
  </si>
  <si>
    <t>Participar en el "Seminario sobre Reformas e Innovaciones de los Servicios Públicos para los Países de América Latina".</t>
  </si>
  <si>
    <t>del 29 de Julio al 01 de Agosto</t>
  </si>
  <si>
    <t>del 01 al 04 de Agosto</t>
  </si>
  <si>
    <t>Participar en la Reunion a nivel de viceministros en la cual se abordarán los temas relacionados a los incidente ocurridos en la zona de adyacencia</t>
  </si>
  <si>
    <t>Participar en la tercera conssulta técnica para desarrollar el esquema hemisférico contra la delincuencia organizada transnacional</t>
  </si>
  <si>
    <t>Dora Ivonne Aragón López de Subuyuj</t>
  </si>
  <si>
    <t>del 11 de Agosto al 05 de Septiembre</t>
  </si>
  <si>
    <t>Participar en el "Seminario de Cooperación Técnica y Económica entre América Latina y China.</t>
  </si>
  <si>
    <t>Flor de María Sánchez Fuentes</t>
  </si>
  <si>
    <t>Claudia Denisse Flores Barrileros de Aldana</t>
  </si>
  <si>
    <t>Herminia Liseth Ortiz Pineda</t>
  </si>
  <si>
    <t>Carlos Raúl Morales Moscoso</t>
  </si>
  <si>
    <t>del 11 al 14 de Agosto</t>
  </si>
  <si>
    <t>Participar en la Reunión de Coordinación Nacional asi como la Reunión de la Subcomisión de Asuntos Políticos.</t>
  </si>
  <si>
    <t>del 12 al 18 de Agosto</t>
  </si>
  <si>
    <t>Participar en la III Ronda de negociaciones de un tratado bilateral de promoción y protección recíproca de inversiones y acuerdo de alcance parcial de complementación económica Guatemala-Trinidad y Tobago.</t>
  </si>
  <si>
    <t>EE.UU, República Dominicana</t>
  </si>
  <si>
    <t>del 13 al 18 de Agosto</t>
  </si>
  <si>
    <t>Participar en Reunión referente al estatus de protección temporal -TPS- y embargo militar en Washinton EE.UU., a Rep. Dominicana para representar al gobierno de Guatemala en la Transmisión de mando y concluir en Miami Florida para visitar al Consulado acreditado en ese país.</t>
  </si>
  <si>
    <t>República Dominicana</t>
  </si>
  <si>
    <t>del 15 al 17 de Agosto</t>
  </si>
  <si>
    <t>Participar en la Transmisión de Mando Presidencial del citado país</t>
  </si>
  <si>
    <t>Dennis René Ortiz Toledo</t>
  </si>
  <si>
    <t>del 13 al 17 de Agosto</t>
  </si>
  <si>
    <t>Para asistir a la Transmisión de Mando Presidencial del citado país</t>
  </si>
  <si>
    <t>José Rodriguez</t>
  </si>
  <si>
    <t>Participar en Reunión de Coordinación nacional previa a la Reunión de la subcomisión de Asuntos Políticos.</t>
  </si>
  <si>
    <t>Haiti</t>
  </si>
  <si>
    <t>del 16 al 18 de Agosto</t>
  </si>
  <si>
    <t>Realizar una evaluación del contingente Guatemalteco de cascos azules, asi como intercambiar información de la misión de estabilización de Naciones Unidas.</t>
  </si>
  <si>
    <t>César Augusto Chávez Abrego</t>
  </si>
  <si>
    <t>República de Corea/Japon</t>
  </si>
  <si>
    <t>del 16 al 31 de Agosto</t>
  </si>
  <si>
    <t>Realizar visita a embajada de Guatemala en Japon y a la embajada de Guatemala en Rep. Corea para realizar auditoria especial de inventarios y las diligencias oficiales que sean necesarias para tramite de bajas de los bienes que se encuentran en mal estado en dichas misiones.</t>
  </si>
  <si>
    <t>Jose Luis Chea Urruela</t>
  </si>
  <si>
    <t>Participar en la "Comisión Ejecutiva a nivel de comisionados Presidenciales del Proyecto Mesamérica" y una "Reunión del grupo técnico Interinstitucional.</t>
  </si>
  <si>
    <t>del 08 al 11 de Agosto</t>
  </si>
  <si>
    <t>Participar en la "Reunión de coordinación  centroamericana de negociación del tratado de libre comercio entre la asociación europea de libre comercio -EFTA- y Centroamerica".</t>
  </si>
  <si>
    <t>EE.UU.</t>
  </si>
  <si>
    <t>del 06 al 09 de Agosto</t>
  </si>
  <si>
    <t>Realizar recorrido para observar y conocer el proceso de repatriación de las personas desde EE.UU. Hasta Guatemala</t>
  </si>
  <si>
    <t>Participar como avanzada de protocolo en la reunión extraordinaria de presidentes de los paises miembros del sistema de integración SICA.</t>
  </si>
  <si>
    <t>Participar en la "Reunión del mecanismo regional de ayuda mutua ante desastres del sistema de la integración centroamericana, mecreg-sica y la fuerza de tarea centroamericana FTC"</t>
  </si>
  <si>
    <t>del 07 al 09 de Agosto</t>
  </si>
  <si>
    <t>Participar en la Reunión del consejo de ministros del sistema de integración centroamericana -SICA-.</t>
  </si>
  <si>
    <t>Holanda</t>
  </si>
  <si>
    <t>del 06 al 11 de Agosto</t>
  </si>
  <si>
    <t>Participar en el "Curso Básico dirigido al personal de las autoridades nacionales de la convención de las armas químicas.</t>
  </si>
  <si>
    <t>del 07 al 08 de Agosto</t>
  </si>
  <si>
    <t>Participar en la cumbre extraordinaria de presidentes, asi como a la reunión del consejo de Ministros de Relaciones Exteriores del SICA.</t>
  </si>
  <si>
    <t>del 06 al 08 de Agosto</t>
  </si>
  <si>
    <t>Participar en el "Taller de evaluación final del proyecto golfo de Honduras"</t>
  </si>
  <si>
    <t>del 25 al 29 de Julio</t>
  </si>
  <si>
    <t>Reintegro de un dia de Viaticos</t>
  </si>
  <si>
    <t>Verónica Elizabeth Jiménez Tobar</t>
  </si>
  <si>
    <t>Republica de la India</t>
  </si>
  <si>
    <t>del 20 de Agosto al 21 de Septiembre de 2012</t>
  </si>
  <si>
    <t>Participar en el "55 Curso para Diplomáticos Extranjeros"el cual se llevará a cabo en la Rep. De la India</t>
  </si>
  <si>
    <t>Olga Marina de los Santos Leche</t>
  </si>
  <si>
    <t>Republica de China</t>
  </si>
  <si>
    <t>Para participar en el "Seminario para Funcionarios de Países Latinoamericanos sobre la Protección Medioambiental y la Economía de Bajo Carbono".</t>
  </si>
  <si>
    <t>Amparo Guadalupe Huertas León</t>
  </si>
  <si>
    <t>Brenda Leticia Osoy Castro</t>
  </si>
  <si>
    <t>Linda Abigail Salazar Girón de Maravilla</t>
  </si>
  <si>
    <t>Blanca Rossana Ramirez Zeceña</t>
  </si>
  <si>
    <t>del 22 de Agosto de 2012 al 26 de Agosto de 2013</t>
  </si>
  <si>
    <t>Para participar en el "Programa de Becas para Estudios del Idioma Mandarín en Taiwán, 2012".</t>
  </si>
  <si>
    <t>Republica de Irán</t>
  </si>
  <si>
    <t>del 23 de Agosto al 01 de Septiembre de 2012</t>
  </si>
  <si>
    <t>Para participar en la XVI Cumbre del Movimiento de Países No Alineados y realizar reuniones pertinentes al consejo de Seguridad de las Naciones Unidas.</t>
  </si>
  <si>
    <t>del 23 de Agosto al 07 de Septiembre de 2012</t>
  </si>
  <si>
    <t>Rusia, El Salvador</t>
  </si>
  <si>
    <t>del 02 al 06 de Septiembre 2012</t>
  </si>
  <si>
    <t>Para asistir a varias Reuniones de Coordinación sobre aspectos relacionados al Consejo de Seguridad de las Naciones unidas, las cuales tienen como objetivo mejorar las posturas de Guatemala en el Seno del Consejo, asi como estrechar relaciones con sus Miembros permanentes.</t>
  </si>
  <si>
    <t>Suiza, Noruega, Suecia</t>
  </si>
  <si>
    <t>del 24 de Agosto al 01 de Septiembre de 2012</t>
  </si>
  <si>
    <t>Para realizar una gira oficial de trabajo, la cual tiene como finalidad, fortalecer la relación bilateral entre Guatemala y los paises de Suiza, Noruega y Suecia.</t>
  </si>
  <si>
    <t>Rita Claverie Díaz de Sciolli</t>
  </si>
  <si>
    <t>del 23 al 29 de Agosto de 2012</t>
  </si>
  <si>
    <t>Para participar en la "8ava. Edición de la Feria Chapina y Gran Pabellón Centroamericano" y sostener reuniones de trabajo con altas autoridades de Gobierno; posterior a ello, es necesario trasladarse a la ciudad de San Francisco, California, para sostener reuniones de trabajo para abordar temas como el Programa de Asistencia y Orientación Consular, Migratorios y Consulares entre otros.</t>
  </si>
  <si>
    <t>Miriam Lucrecia Betzabé Lemus Álvarez</t>
  </si>
  <si>
    <t>del 28 al 29 de Agosto de 2012</t>
  </si>
  <si>
    <t>Para participar en la "Conferencia Regional Sobre Migración".</t>
  </si>
  <si>
    <t>Héctor Iván Espinoza Farfán</t>
  </si>
  <si>
    <t>del 29 al 31 de Agosto de 2012</t>
  </si>
  <si>
    <t>Para participar en el IX Foro de Diálogo y Cooperación SICA-COREA a nivel Viceministerial, precedido por la Reunión Técnica Preparatoria.</t>
  </si>
  <si>
    <t>del 28 al 31 de Agosto de 2012</t>
  </si>
  <si>
    <t>Para participar en la realización del IX Foro de Diálogo y Cooperación SICA-COREA a nivel Viceministerial, precedido por la Reunión Técnica Preparatoria.</t>
  </si>
  <si>
    <t>del 27 al 29 de Agosto de 2012</t>
  </si>
  <si>
    <t>Para participar en el Trigesimo Cuarto periodo de sesiones de CEPAL.</t>
  </si>
  <si>
    <t>Guillermo Rodriguez Contreras</t>
  </si>
  <si>
    <t>del 27 de Agosto al 01 de Septiembre 2012</t>
  </si>
  <si>
    <t>del 19 al 25 de Agosto de 2012</t>
  </si>
  <si>
    <t>Para participar en la "III Ronda de Negociaciones del Tratado de Libre Comercio entre la Asociación Europea de Libr Comercio -EFTA-.</t>
  </si>
  <si>
    <t>Shirley Yolanda Castillo Rivera</t>
  </si>
  <si>
    <t>Bayron Vinicio Morales López</t>
  </si>
  <si>
    <t>Rosalba Coralia López Díaz</t>
  </si>
  <si>
    <t>Ecuador</t>
  </si>
  <si>
    <t>del 27 al 28 de Agosto de 2012</t>
  </si>
  <si>
    <t>Para participar en el "Taller Regional sobre Apátrida".</t>
  </si>
  <si>
    <t>David Rigoberto Villeda Sanchez</t>
  </si>
  <si>
    <t>el 27 de Agosto de 2012</t>
  </si>
  <si>
    <t>Para participar en la Reunión de Coordinación de la Antorcha de la Libertad.</t>
  </si>
  <si>
    <t>del 19 al 22 de Agosto de 2012</t>
  </si>
  <si>
    <t>Para participar en la "I Reunión sobre Migración de la CELAC".</t>
  </si>
  <si>
    <t>José Noé Muralles Muralles</t>
  </si>
  <si>
    <t>el 03 de Mayo de 2012</t>
  </si>
  <si>
    <t>Para participar en varias "Reuniones de Coordinación de Política Exterior Bilateral".</t>
  </si>
  <si>
    <t>el 06 de Marzo de 2012</t>
  </si>
  <si>
    <t>Para establecer un intercambio con el vicepresidente de los Estados Unidos de America el Señor Joseph Biden.</t>
  </si>
  <si>
    <t>el 19 de Marzo de 2012</t>
  </si>
  <si>
    <t>Para participar en la "Reunión de Consejo de Ministros de Relaciones Exteriores del SICA, sobre el tema de Seguridad Regional.</t>
  </si>
  <si>
    <t>Para participar en la reunion viceministerial para abordar temas relacionados a los incidentes ocurridos recientemente en la zona de adyacencia</t>
  </si>
  <si>
    <t>del 15 al 16 de Agosto de 2012</t>
  </si>
  <si>
    <t>Para participar en la comision ejecutiva a nivel de comisionados presidenciales del proyecto mesoamerica y una reunion del grupo tecnico interinstitucional</t>
  </si>
  <si>
    <t>del 14 al 17 de Agosto</t>
  </si>
  <si>
    <t>Para participar en en la X Reunion del comité de seguimiento del comité ejecutivo del sistema de integracion centroamericana -SICA-</t>
  </si>
  <si>
    <t>Para participar en la reunion del consejo de ministerios de relaciones exteriores, asi como la reunion extraordinaria de presidentes del sistema de integracion centroamericana -SICA-</t>
  </si>
  <si>
    <t>Manuel Arnoldo Ajquejay Can</t>
  </si>
  <si>
    <t>del 02 al 27 de Septiembre de 2012</t>
  </si>
  <si>
    <t>Para participar en el "Seminario para Oficiales de Inspección y cuarentena de los Países de América Latina".</t>
  </si>
  <si>
    <t>Carlos Alberto Morales Contán</t>
  </si>
  <si>
    <t>Yovani Berganza Galicia</t>
  </si>
  <si>
    <t>Luis Fernando Hipólito Muralles</t>
  </si>
  <si>
    <t>Panamá</t>
  </si>
  <si>
    <t>del 02 al 05 de Septiembre de 2012</t>
  </si>
  <si>
    <t>Para participar en el seminario "Retos en Materia de Migración: Combate de la Trata y el Tráfico Ilícito de Personas, Seguridad Migratoria y Derechos Humanos".</t>
  </si>
  <si>
    <t>Mario René Azmitia Zaldaña</t>
  </si>
  <si>
    <t>del 29 de Agosto al 01 de Septiembre de 2012</t>
  </si>
  <si>
    <t>Para participar en la celebración del tregesimo cuarto periodo de sesiones de CEPAL.</t>
  </si>
  <si>
    <t>del 26 al 29 de Agosto de 2012</t>
  </si>
  <si>
    <t>Para participar en la un Taller Regional con delegados del grupo AD HOC, para la revisión y actualización del TMSDCA.</t>
  </si>
  <si>
    <t>Para efectuar un recorrido a la zona de adyacencia entre Guatemala y Belice y realizar visitas al Rio Sarstun y al paralelo 17-49, asi como sostener reuniones con el Director de la oficina de la OEA"</t>
  </si>
  <si>
    <t>Para efectuar varias visitas oficiales a la zona de adyacencia entre Guatemala y Belice y realizar recorridos al Rio Sarstun y al paralelo 17-49, asi como sostener reuniones con el Director de la oficina de la OEA en la referida zona"</t>
  </si>
  <si>
    <t>Para participar en las reuniones técnicas entre los paises del SICA y el "CORE GROUP" de paises amigos y organismos internacionales de la estrategia de seguridad de Centroamérica.</t>
  </si>
  <si>
    <t>Para participar en la tercera reuniòn preparatoria internacional de la Expo Yeosu 2012"</t>
  </si>
  <si>
    <t>Para participar en la reuniòn de coordinaciòn del comitè Ejecutivo Marco de Accion Regional para el combate, prevenciòn y atenciòn a victimas de trata de personas en Centroamèrica"</t>
  </si>
  <si>
    <t>Para participar en las reuniones tècnicas con la Asociocion de Estados de Caribe -AEC- y brindar apoyo en las reuniones bilaterales que sostendrà el Embajador Carlos Raul Morales Moscoso"</t>
  </si>
  <si>
    <t>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</si>
  <si>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Para participar en el seminario La experiencia de la Zlan de Amèrica Latina y del Caribe y la perspectiva hacia el 2015 Plus</t>
  </si>
  <si>
    <t>Para participar en la reuniòn de la comisiòn de seguridad del sistema de integracion centroamericana -SICA- con el grupo de paises amigos y organismos internacionales de la estrategia de seguridad de centroamèrica.</t>
  </si>
  <si>
    <t>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</si>
  <si>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Para participar en el seminario/cursillo regional sobre familiarizacion con el convenio de formacion para pescadores de la Organizaciòn Marìtima Internacional -OMI-.</t>
  </si>
  <si>
    <t>Para participar en el seminario regional sobre politicas de integracion de personas inmigrantes, refugiados y migrantes retornados y que contarà con el apoyo de ACNUR Y OIM.</t>
  </si>
  <si>
    <t>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</si>
  <si>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Para viajar a la Ciudad de Cartagena, Repùblica de Colombia, para participar en la tercera reuniòn del Grupo de  Revisiòn de la implementaciòn de Cumbres -GRIC-.</t>
  </si>
  <si>
    <t>Para participar en la VI Reuniòn del comitè de seguimiento y la XXIII reuniòn del comitè Ejecutivo del SICA.</t>
  </si>
  <si>
    <t>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</si>
  <si>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Para participacion en el seguimiento de alto nivel del XIX periodo de sesiones del consejo de Derechos Humanos de las Naciones Unidas, Ginebra, Suiza.</t>
  </si>
  <si>
    <t>Para integrar la comisiòn de trabajo que acompañarà a la Licenciada Roxana Baldetti, Vicepresidente de la Repùblica, a una gira programada a Centroamèrica, para sostener reuniones con los señores presidentes.</t>
  </si>
  <si>
    <t>Para participar en la decima reunion de puntos de contacto nacionales (NPC) del comité interamericano contra el terrorismo (CICTE), la cual tendrà como objetivo principal el intercambio de ideas, asi como poder debatir sobre el mejoramiento de la protecciòn de suministros.</t>
  </si>
  <si>
    <t>Para realizar un recorrido bilateral a lo largo de la linea fronteriza entre Guatemala y los Estados Unidos Mexicanos, a fin de reunirse con diversos grupos tècnicos que conformaràn cada una de las subcomisiones de la comisiòn binacional, Guatemala-Mèxico.</t>
  </si>
  <si>
    <t>Para participar en la XVI reuniòn binacional del grupo de puertos y servicios fronterizos, Guatemala-Mèxico.</t>
  </si>
  <si>
    <t>Para trasladar al Viceministro Carlos Raul Morales Moscoso a la XVI reuniòn binacional del grupo de puertos y servicios fronterizos, Guatemala-Mèxico.</t>
  </si>
  <si>
    <t>Para participar en las actividades que se deriven de la Estrategia de comunicaciòn y campaña regional para la prevenciòn de la trata de personas en Centroamèrica.</t>
  </si>
  <si>
    <t>Para participar en el 6ª Foro Mundial del Agua.</t>
  </si>
  <si>
    <t>Para asistir al debate abierto sobre el Medio Oriente, en el marco del consejo de seguridad de las Naciones Unidas</t>
  </si>
  <si>
    <t>Para participar en el 55 periodo de seisiones de la Comisiòn de Estupefacientes de las Naciones Unidas.</t>
  </si>
  <si>
    <t>Para formar parte del grupo de mecanismo de examen de Azerbaiyan sobre la aplicaciòn de la convenciòn de las Naciones Unidas contra la Corrupciòn.</t>
  </si>
  <si>
    <t>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</si>
  <si>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Para participar en la reuniòn del Grupo de Trabajo AD-HOC para discutir, analizar y definir los objetivos sobre el tema de flujos migratorios extracontinentales en la regiòn, la cual ha sido convocada por la Conferencia Regional sobre Migraciòn -CRM-.</t>
  </si>
  <si>
    <t>Para participar en el programa de cursos Diplomàticos del Alto Nivel.</t>
  </si>
  <si>
    <t>Para participar  en la I Reuniòn de Coordinadores Nacionales de la Comunidad de Estados Latinoamericanos y Caribeños -CELAC-.</t>
  </si>
  <si>
    <t>Para participar en la comisiòn de acompañamiento en el relevo del   X Contingente de Fuerzas Especiales "KAIBIL"  MONUSCO.</t>
  </si>
  <si>
    <t>Para participar en el curso de Formaciòn "Gestiòn de la Migraciòn en relaciòn con las polìticas de empleo.</t>
  </si>
  <si>
    <t>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</si>
  <si>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Para participar  en la "V   Reuniòn Regional sobre mecanismos internacionales de Asistencia Humanitaria (MIAH)".</t>
  </si>
  <si>
    <t>Para participar en el "Foro sobre polìticas basado en los  estudios realizados por ACNUR, OIM, UNICEF, entre otros sobre niños, niñas y adolescentes migrantes no acompañados.</t>
  </si>
  <si>
    <t>Para participar  en la "V   Reuniòn Regional sobre mecanismos internacionales de Asistencia Humanitaria (MIAH)", asimismo realizar una visita de trabajo a la Cancillerìa Panameña y ala Embajada de Guatemala en Panamà .</t>
  </si>
  <si>
    <t>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</si>
  <si>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Para trasladar a las funcionarias: Gabriela Hortencia Marisol Lix Martinez y Alondra Emperatriz Morales Cu, a la comisiòn para que participen en la estrategia de Comisiòn y campaña regional para la prevenciòn de Trata de Personas en Centroamèrica.</t>
  </si>
  <si>
    <t>Para acompañar al Embajador Harold Caballeros para apoyo y participaciòn en las reuniones que conlleve la "VI Cumbre de las Amèricas".</t>
  </si>
  <si>
    <t>Para participar en la presentaciòn de la Polìtica Exterior 2012-2016 y la estrategia de imagen pais, asi como para atender reuniones de trabajo en dias anteriores y posteriores a dichas fechas.</t>
  </si>
  <si>
    <t>Para participar en la I Ronda de negociaciòn de un tratado bilateral de promociòn y protecciòn recìproca de inversiones, como parte del acuerdo de alcance parcial de complementaciòn econòmica con Trinidad y Tobago.</t>
  </si>
  <si>
    <t>Para participar en la "VI Cumbre de las Amèricas".</t>
  </si>
  <si>
    <t>Para participar en la presentaciòn de la Polìtica Exterior 2012-2016 y la estrategia de imagen pais, asi como para atender reuniones de trabajo en dias posteriores a dichas fechas.</t>
  </si>
  <si>
    <t>Para participar en la actividad "Diàlogo Regional sobre interconexion y Equidad Energètica en las Amèricas en el marco del Foro Econòmico Mundial Latinoamèrica".</t>
  </si>
  <si>
    <t>Para integrar una Delegaciòn con funcionarios de este ministerio, a fin de que reciba oficialmente del Bufete Chavez &amp; De Leon el programa Justicia Global.</t>
  </si>
  <si>
    <t>Para participar en el "XVI Curso para Diplomàticos de paises Latinoamericanos".</t>
  </si>
  <si>
    <t>Para participar en el "Taller Regional sobre Temas de Seguridad Fìsica Nuclear".</t>
  </si>
  <si>
    <t>Para participar en la "XXIV Reuniòn del Comitè Ejecutivo del SICA, la cual serà precedida por la VII Reuniòn del Comitè de Seguimiento del Comitè Ejecutivo del SICA".</t>
  </si>
  <si>
    <t>Para participar en el "Diàlogo Regional sobre Interconexion y Equidad Energètica en las amèricas en el marco del Foro Econòmico Mundial Latinoamèrica".</t>
  </si>
  <si>
    <t>Para participar en la presentaciòn de la Polìtica Exterior 2012-2016 y la estrategia de imagen pais, asi como para atender reuniones de trabajo.</t>
  </si>
  <si>
    <t>Para participar en el "XXXIX Seminario Internacional de Presupuesto Pùblico".</t>
  </si>
  <si>
    <t>Para participar en el "45 Perìodo de Sesiones de la comisiòn de Poblaciòn y Desarrollo".</t>
  </si>
  <si>
    <t>Para participar en el "Curso de perfeccionamiento para Altos Directivos de Habilidades Directivas para la Diplomacia".</t>
  </si>
  <si>
    <t>Para participar en la Reuniòn de paises afines en preparaciòn a la Conferencia Diplomàtica para la Negociaciòn del Tratado de Comercio de Armas.</t>
  </si>
  <si>
    <t>Para realizar visitas oficiales de trabajo con funcionarios de la Misiòn Permanente de Guatemala ante la organizaciòn de Estados Americanos, posterior a ello es necesario trasladarse al Consulado General de Guatemala en Miami para tratar temas Consulares.</t>
  </si>
  <si>
    <t>Para acompañar al Embajador Harold Caballeros para participar  en las reuniones de trabajo que sostendrà con funcionarios de la Misiòn Permanente de Guatemala ante la Organizaciòn de Estados Americanos.</t>
  </si>
  <si>
    <t>Para participar en la Primera Reuniòn Regional de Servicios Forenses de Mèxico, Guatemala, El Salvador y Honduras.</t>
  </si>
  <si>
    <t>Para participar en la Conferencia Internacional "Promover gènero para conseguir la Paz.  Reflexiones sobre la experiencia Latinoamericana".</t>
  </si>
  <si>
    <t>Para participar en el Seminario/Taller Desarrollo de capacidades institucionales de los Gobiernos Mesoamericanos , para el Monitoreo y Evaluaciòn  del cumplimiento de los objetivos de Desarrollo del Milenio.</t>
  </si>
  <si>
    <t>Para participar en el Taller para el fortalecimiento de las capacidades de las autoridades consulares en la protecciòn de los derechos laborales de las personas migrantes trabajadoras.</t>
  </si>
  <si>
    <t>Para participar en varias Reuniones de Coordinaciòn de Polìtica Exterior Bilateral.</t>
  </si>
  <si>
    <t>Para participar en la Reuniòn de la Subcomisiòn de Asuntos Econòmicos, Comerciales y Financieros de la Comisiòn Binacional Guatemala-Mèxico.</t>
  </si>
  <si>
    <t>Para participar en diversas reuniones de Coordinaciòn de Polìtica Exterior Bilateral, asimismo participar en la Reuniòn de la Subcomisiòn de Asuntos Econòmicos de la Comisiòn Binacional Guatemala-Mèxico.</t>
  </si>
  <si>
    <t>Para participar a las Reuniones de la Subcomisiòn y comisiòn de Seguridad</t>
  </si>
  <si>
    <t>Para realizar una gira oficial por la Repùblica de Honduras, en donde sostendrà Reuniones de Coordinaciòn de Polìtica Exterior Bilateral.</t>
  </si>
  <si>
    <t>Para participar en la reuniòn del Consejo de Ministros de Relaciones Exteriores del Sistema de Integraciòn Centroamericana -SICA-, sobre el tema de Seguridad Regional.</t>
  </si>
  <si>
    <t>Para acompañar al Embajador Harold Caballeros, Ministro de Relaciones Exteriores, a las reuniones de Coordinaciòn de Polìtica Exterior Bilateral.</t>
  </si>
  <si>
    <t>Para participar en varias visitas oficiales de trabajo, asi como participar en la Toma de Posesiòn en Japòn.</t>
  </si>
  <si>
    <t>Para viajar, en virtud de que la Oficina de Abogados Chàvez &amp; de Leòn , harà entrega oficial de la base de datos de PALMIGUA.</t>
  </si>
  <si>
    <t>Para participar en el Seminario para Funcionarios de la Prensa y Periodistas de Latinoamèrica.</t>
  </si>
  <si>
    <t>Para participar en las siguientes reuniones: Reuniòn de Trabajo con la Secretaria de Estado para las Amèricas, Reuniòn de Alto Nivel SICA-ITALIA-UNODC, y Reuniòn en el Departamento de Estado de los Estados Unidos de Amèrica.</t>
  </si>
  <si>
    <t>Para acompañar al Embajador Harold Caballeros, Ministro de Relaciones Exteriores, para asistir a la Toma de Posesiòn del Segundo Mandato del Presidente de la Repùblica de China-Taiwan, Excelentìsimo Señor Ma Ying Yeou.</t>
  </si>
  <si>
    <t>Para que participe en diversas reuniones de Coordinaciòn de Polìtica Exterior Bilateral</t>
  </si>
  <si>
    <t>Para participar en la Reuniòn Preparatoria de la Cumbre de las Amèricas, para discutir la creaciòn del Sistema Hemisfèrico de Lucha contra el Narcotràfico.</t>
  </si>
  <si>
    <t>Para participar en la Primera Reuniòn del Grupo de Trabajo sobre el Tràfico Ilìcito de Migrantes.</t>
  </si>
  <si>
    <t>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</si>
  <si>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</si>
  <si>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Para participar en la Octava reuniòn del congressional Hispanic Leadership Institute CCHLI) Organizaciòn Prsidida por el Presidente de la Repùblica de Honduras.</t>
  </si>
  <si>
    <t>Para participar en el XLII periodo Ordinario de Sesiones de la Asamblea General de la OEA y reuniòn de trabajo con el Secretario de Estado para America Latina.</t>
  </si>
  <si>
    <t>Para participar en las subcomisiones y comisiones de seguridad del sica</t>
  </si>
  <si>
    <t>Para participar en el XLII periodo Ordinario de Sesiones de la Asamblea General de la OEA .</t>
  </si>
  <si>
    <t>Para realizar recorrido consular y asistir a la primera Dama Licenciada Rosa Maria Leal de Perèz, por reuniones con altas autoridades del Departamento de Seguridad Interna de los  Estados Unidos de Amèrica</t>
  </si>
  <si>
    <t>Para brindar apoyo en el recorrido por la Viceministra en Estados Unidos de Amèrica.</t>
  </si>
  <si>
    <t>Gladys Siomara Cardenas Mirón</t>
  </si>
  <si>
    <t>Efrain Balan Gómez</t>
  </si>
  <si>
    <t>Maynor Jacobo Cuyún Salguero</t>
  </si>
  <si>
    <t>Alfredo Vásquez Rivera</t>
  </si>
  <si>
    <t>No. Formulario</t>
  </si>
  <si>
    <t>Autoridad que Autoriza</t>
  </si>
  <si>
    <t>No.</t>
  </si>
  <si>
    <t xml:space="preserve">Beneficios </t>
  </si>
  <si>
    <t>Nombre y Apellidos del Funcionario o particular autorizado</t>
  </si>
  <si>
    <t>Cargo del Funcionario o Empleado</t>
  </si>
  <si>
    <t xml:space="preserve">Fecha de formulario de anticipo </t>
  </si>
  <si>
    <t>Total en  Q</t>
  </si>
  <si>
    <t>Objetivo  y justificación de la Comisión</t>
  </si>
  <si>
    <t>Días de Comisión</t>
  </si>
  <si>
    <t>COMISIONES OFICIALES DEL EXTERIOR AL EXTERIOR</t>
  </si>
  <si>
    <t>COMISIONES OFICIALES AL EXTERIOR DE LÍMITES</t>
  </si>
  <si>
    <t>COMISIONES OFICIALES AL INTERIOR DE LÍMITES</t>
  </si>
  <si>
    <t>COMISIONES OFICIALES DE PLANTA CENTRAL AL INTERIOR</t>
  </si>
  <si>
    <t xml:space="preserve">MINISTERIO DE RELACIONES EXTERIORES </t>
  </si>
  <si>
    <t>VIÁTICOS</t>
  </si>
  <si>
    <t>COMISIONES OFICIALES AL EXTERIOR E INTERIOR DEL PAÍS</t>
  </si>
  <si>
    <t>COMISIONES OFICIALES DE PLANTA CENTRAL AL EXTERIOR</t>
  </si>
  <si>
    <t>SIN MOVIMIENTO</t>
  </si>
  <si>
    <t>COMISIONES OFICIALES AL EXTERIOR DEL PAÍS</t>
  </si>
  <si>
    <t>SIN MOVIMIENTOS</t>
  </si>
  <si>
    <t xml:space="preserve">Ana Carlota Vásquez Bran
</t>
  </si>
  <si>
    <t>Pedro Brolo Vila</t>
  </si>
  <si>
    <t>Eduardo Enrique Hernández Recinos</t>
  </si>
  <si>
    <t>Mauro Esteban Guzmán Castillo</t>
  </si>
  <si>
    <t>Carlos Ramiro Martínez Alvarado</t>
  </si>
  <si>
    <t>Primer Secretarios</t>
  </si>
  <si>
    <t>Embajador</t>
  </si>
  <si>
    <t>Subdirector Técnico II</t>
  </si>
  <si>
    <t>Shirley Aguilar Barrera</t>
  </si>
  <si>
    <t>Pedro Brolo</t>
  </si>
  <si>
    <t>Atzum Arévalo De Moscoso</t>
  </si>
  <si>
    <t>Dubái, Emiratos Árabes Unidos.</t>
  </si>
  <si>
    <t>Del 09 al 23 de enero de 2022.</t>
  </si>
  <si>
    <t>Participar en la Expo 2020 Dubái, con la finalidad de apoyar en la organización y coordinación de agendas individuales a empresarios, gremios, Federaciones, Asociaciones y Funcionarios de Gobierno que asistan a dicho evento; además deberá identificar y validar a potenciales, inversiones, mayoritarios o agencias de viajes de turismo.</t>
  </si>
  <si>
    <t>Participación de Guatemala en una exposición mundial que permite el dinamismo a la innovación, educación y el comercio de café, atrayendo a los principales proveedores de la industria del café y la industria hotelera, minoristas y de catering del mundo. se dio a conocer el café guattemalteco en medio de comunicación importante en la Expo Dubái 2020. Dar a conocer el café de Guatemala</t>
  </si>
  <si>
    <t>México, Estados Unidos Mexicanos.</t>
  </si>
  <si>
    <t>Del 17 al 19 de enero de 2022.</t>
  </si>
  <si>
    <t>Dar seguimiento al grupo de acción inmediata que aborda los temas migratorios, a la inclusión de Guatemala en los programas de México para apoyar el desarrollo y reducir la migración irregular y al proyecto jóvenes construyendo futuro.</t>
  </si>
  <si>
    <t>Mantener activa la agenda de la relación Guatemala- México. Se brindó seguimiento a los principales proyectos y programas de cooperación y asistencia técnica que el gobierno de México y Guatemala implementaran en el área fronteriza en materia de seguridad, desarrollo económico y social. Se logró ampliar la red consular guatemalteca en México, con el propósito de atender a la población guatemalteca.</t>
  </si>
  <si>
    <t>Con la nueva representación honoraria en la ciudad de Toluca, se podrá tener a disposición un apoyo adicional para los giros del consulado en atención a la población guatemalteca en el Estado de México, así como para promover asuntos de comercio, atracción de inversión y turismo. Los acercamientos a nivel de cancillería entre México y Guatemala, demuestran de nueva cuenta las excelentes relaciones entre ambos países, lo cual se busca fortalecer para implementar un grupo de acción inmediata por el tema migratorio, además de combatir las causas de migración irregular a través de los programas mexicanos jóvenes construyendo futuros a cargo del Ministerio de Trabajo y Provisión Social; y sembrando vidas, cargo del Ministerio de Agricultura, Ganadería y Alimentación.</t>
  </si>
  <si>
    <t>Se brindó acompañamiento al señor Canciller, con el objetivo de dar seguimiento y atención a la agenda bilateral a efecto de continuar desarrollando las acciones necesarias en relación a los proyectos de cooperación entre México y Guatemala, y con ellos dinamizar las relaciones Diplomáticas, comerciales y políticas, en beneficio de la población guatemalteca.</t>
  </si>
  <si>
    <t>Tegucigalpa, República de Honduras.</t>
  </si>
  <si>
    <t>Del 26 al 27 de enero de 2022.</t>
  </si>
  <si>
    <t>Participar en la ceremonia de transmisión de mando presidencial Honduras 2022.</t>
  </si>
  <si>
    <t>Se cumplió con representar a Guatemala en una actividad en la que participaron una larga lista de países invitados, en particular de la región de América Latina, así  como representantes de Organismos Internacionales. El país tuvo presencia en un acto importante en la vida política de un país vecino como Honduras.</t>
  </si>
  <si>
    <t>San José, República de Costa Rica.</t>
  </si>
  <si>
    <t>Del 07 al 11  de febrero de 2022.</t>
  </si>
  <si>
    <t>Participar en las audiencias públicas y reuniones de trabajo convocadas por la corte Interamericana de Derechos Humanos, en el caso comunidad indígena maya q'eqchi' agua caliente vs. Guatemala.</t>
  </si>
  <si>
    <t>Con la asistencia y Participación de la Delegación de Guatemala en las reuniones de trabajo y audiencias públicas se demostró las voluntades del Gobierno para asumir y cumplir con los compromisos adquiridos mediante la convención Americana de Derechos Humanos, informando sobre las acciones realizadas en el caso comunidad indígena, Maya Q'eqchi' agua caliente vs. Guatemala, así como reintegrar en compromiso de seguir avanzando en los procesos que lleven a otorgar un pleno respeto a los derechos humanos. En la reunión de coordinación convocada por la Corte IDH, se logró tener un acercamiento con las representantes del caso comunidad Indígena Q'eqchi' agua caliente vs. Guatemala, así como conocer la modalidad en la que los jueces llevarían a cabo la audiencia y los tiempos otorgados a cada parte para hacer sus interrogatorios y presentar los alegatos sobre el caso.</t>
  </si>
  <si>
    <t>DEL 01 AL 28 DE FEBRERO 2022</t>
  </si>
  <si>
    <t>Manuel Estuardo Roldán Barillas</t>
  </si>
  <si>
    <t xml:space="preserve">Embajador Extraordinario y Plenipotenciario </t>
  </si>
  <si>
    <t>Ciudad de Budapest, República de Hungría</t>
  </si>
  <si>
    <t>Del 10 de enero de 2022 al 11 de enero de 2022</t>
  </si>
  <si>
    <t>Participar en el saludo de año nuevo al Presidente de dicho país.</t>
  </si>
  <si>
    <t>Carlos Ramiro Martínez A.</t>
  </si>
  <si>
    <t>Ciudad de Kranj, República de Eslovenia</t>
  </si>
  <si>
    <t>Del 24 de enero de 2022 al 26 de enero de 2022</t>
  </si>
  <si>
    <t>Se tuvo oportunidad de conversar con el Presidente Janos Áder quien recibió los saludos de parte del señor Presidente de la República, Doctor Alejandro Giammattei. La ocasión fue propicia para agradecer al Presidente saliente sus esfuerzos en materia de fortalecimiento del diálogo.</t>
  </si>
  <si>
    <t>Se sostuvo un breve intercambio con el Presidente Borut Pahor, quien recibió los saludos de parte del señor Presidente de la República, Doctor Alejandro Giammattei. Con su característico tono afable, el presidente Bahor reciprocó el saludo y los votos por el continuado éxito en el último año de su gestión y reiteró lo que manifestara en  ocasión de la presentación de cartas credenciales, respecto de su genuino interés en ampliar sus relaciones de amistad con sus homólogos.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</si>
</sst>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quot;* #,##0.00_);_(&quot;Q&quot;* \(#,##0.00\);_(&quot;Q&quot;* &quot;-&quot;??_);_(@_)"/>
    <numFmt numFmtId="43" formatCode="_(* #,##0.00_);_(* \(#,##0.00\);_(* &quot;-&quot;??_);_(@_)"/>
    <numFmt numFmtId="164" formatCode="dd\ mmmm"/>
    <numFmt numFmtId="165" formatCode="_([$$-409]* #,##0.00_);_([$$-409]* \(#,##0.00\);_([$$-409]* &quot;-&quot;??_);_(@_)"/>
    <numFmt numFmtId="166" formatCode="_([$Q.-409]* #,##0.00_);_([$Q.-409]* \(#,##0.00\);_([$Q.-409]* &quot;-&quot;??_);_(@_)"/>
    <numFmt numFmtId="167" formatCode="mmm\-dd"/>
    <numFmt numFmtId="168" formatCode="_(* #,##0.00000_);_(* \(#,##0.00000\);_(* &quot;-&quot;??_);_(@_)"/>
    <numFmt numFmtId="169" formatCode="#,##0.00000"/>
    <numFmt numFmtId="170" formatCode="dd\-mm\-yy;@"/>
  </numFmts>
  <fonts count="55" x14ac:knownFonts="1">
    <font>
      <sz val="10"/>
      <name val="Arial"/>
    </font>
    <font>
      <sz val="11"/>
      <color theme="1"/>
      <name val="Calibri"/>
      <family val="2"/>
      <scheme val="minor"/>
    </font>
    <font>
      <sz val="10"/>
      <name val="Arial"/>
      <family val="2"/>
    </font>
    <font>
      <sz val="10"/>
      <name val="Arial"/>
      <family val="2"/>
    </font>
    <font>
      <b/>
      <sz val="10"/>
      <name val="Arial"/>
      <family val="2"/>
    </font>
    <font>
      <sz val="10"/>
      <color theme="1"/>
      <name val="Calibri"/>
      <family val="2"/>
    </font>
    <font>
      <sz val="12"/>
      <name val="Cambria"/>
      <family val="1"/>
      <scheme val="major"/>
    </font>
    <font>
      <sz val="12"/>
      <color theme="0"/>
      <name val="Cambria"/>
      <family val="1"/>
      <scheme val="major"/>
    </font>
    <font>
      <b/>
      <sz val="12"/>
      <color theme="0"/>
      <name val="Cambria"/>
      <family val="1"/>
      <scheme val="major"/>
    </font>
    <font>
      <b/>
      <sz val="12"/>
      <name val="Cambria"/>
      <family val="1"/>
      <scheme val="major"/>
    </font>
    <font>
      <b/>
      <sz val="10"/>
      <name val="Cambria"/>
      <family val="1"/>
      <scheme val="major"/>
    </font>
    <font>
      <sz val="10"/>
      <name val="Cambria"/>
      <family val="1"/>
      <scheme val="major"/>
    </font>
    <font>
      <sz val="10"/>
      <color theme="0"/>
      <name val="Cambria"/>
      <family val="1"/>
      <scheme val="major"/>
    </font>
    <font>
      <b/>
      <sz val="10"/>
      <color theme="0"/>
      <name val="Cambria"/>
      <family val="1"/>
      <scheme val="major"/>
    </font>
    <font>
      <sz val="10"/>
      <color rgb="FFFF0000"/>
      <name val="Cambria"/>
      <family val="1"/>
      <scheme val="major"/>
    </font>
    <font>
      <b/>
      <sz val="10"/>
      <color rgb="FFFF0000"/>
      <name val="Cambria"/>
      <family val="1"/>
      <scheme val="major"/>
    </font>
    <font>
      <sz val="10"/>
      <color theme="1"/>
      <name val="Cambria"/>
      <family val="1"/>
      <scheme val="major"/>
    </font>
    <font>
      <sz val="10"/>
      <color rgb="FF00B050"/>
      <name val="Cambria"/>
      <family val="1"/>
      <scheme val="major"/>
    </font>
    <font>
      <sz val="9"/>
      <name val="Cambria"/>
      <family val="1"/>
      <scheme val="major"/>
    </font>
    <font>
      <sz val="9"/>
      <color theme="0"/>
      <name val="Cambria"/>
      <family val="1"/>
      <scheme val="major"/>
    </font>
    <font>
      <b/>
      <sz val="9"/>
      <color theme="0"/>
      <name val="Cambria"/>
      <family val="1"/>
      <scheme val="major"/>
    </font>
    <font>
      <b/>
      <sz val="10"/>
      <color theme="1"/>
      <name val="Cambria"/>
      <family val="1"/>
      <scheme val="major"/>
    </font>
    <font>
      <b/>
      <sz val="9"/>
      <name val="Cambria"/>
      <family val="1"/>
      <scheme val="major"/>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Arial"/>
      <family val="2"/>
    </font>
    <font>
      <sz val="10"/>
      <color theme="1"/>
      <name val="Arial"/>
      <family val="2"/>
    </font>
    <font>
      <b/>
      <sz val="10"/>
      <color theme="0"/>
      <name val="Arial"/>
      <family val="2"/>
    </font>
    <font>
      <sz val="10"/>
      <color rgb="FF000000"/>
      <name val="Arial"/>
      <family val="2"/>
    </font>
    <font>
      <sz val="10"/>
      <color theme="0"/>
      <name val="Arial"/>
      <family val="2"/>
    </font>
    <font>
      <sz val="10"/>
      <color rgb="FFFF0000"/>
      <name val="Arial"/>
      <family val="2"/>
    </font>
    <font>
      <b/>
      <sz val="14"/>
      <name val="Arial"/>
      <family val="2"/>
    </font>
    <font>
      <sz val="10.5"/>
      <name val="Arial"/>
      <family val="2"/>
    </font>
    <font>
      <b/>
      <sz val="10"/>
      <name val="Arial"/>
      <family val="2"/>
    </font>
    <font>
      <sz val="10"/>
      <name val="Cambria"/>
      <family val="1"/>
      <scheme val="major"/>
    </font>
    <font>
      <sz val="9"/>
      <name val="Arial"/>
      <family val="2"/>
    </font>
    <font>
      <sz val="9"/>
      <color theme="1"/>
      <name val="Arial"/>
      <family val="2"/>
    </font>
    <font>
      <b/>
      <sz val="9"/>
      <color theme="0"/>
      <name val="Arial"/>
      <family val="2"/>
    </font>
    <font>
      <sz val="9"/>
      <color theme="0"/>
      <name val="Arial"/>
      <family val="2"/>
    </font>
  </fonts>
  <fills count="30">
    <fill>
      <patternFill patternType="none"/>
    </fill>
    <fill>
      <patternFill patternType="gray125"/>
    </fill>
    <fill>
      <patternFill patternType="solid">
        <fgColor theme="3" tint="-0.249977111117893"/>
        <bgColor indexed="64"/>
      </patternFill>
    </fill>
    <fill>
      <patternFill patternType="solid">
        <fgColor theme="0" tint="-0.14999847407452621"/>
        <bgColor theme="0" tint="-0.14999847407452621"/>
      </patternFill>
    </fill>
    <fill>
      <patternFill patternType="solid">
        <fgColor theme="0" tint="-0.34998626667073579"/>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1"/>
        <bgColor indexed="64"/>
      </patternFill>
    </fill>
    <fill>
      <patternFill patternType="solid">
        <fgColor theme="0"/>
        <bgColor indexed="64"/>
      </patternFill>
    </fill>
  </fills>
  <borders count="52">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0"/>
      </left>
      <right style="thin">
        <color indexed="0"/>
      </right>
      <top style="medium">
        <color indexed="0"/>
      </top>
      <bottom style="medium">
        <color indexed="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57">
    <xf numFmtId="0" fontId="0" fillId="0" borderId="0"/>
    <xf numFmtId="43" fontId="2"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0" fontId="23" fillId="0" borderId="0"/>
    <xf numFmtId="43" fontId="2" fillId="0" borderId="0" applyFont="0" applyFill="0" applyBorder="0" applyAlignment="0" applyProtection="0"/>
    <xf numFmtId="0" fontId="24"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8" borderId="0" applyNumberFormat="0" applyBorder="0" applyAlignment="0" applyProtection="0"/>
    <xf numFmtId="0" fontId="27" fillId="20" borderId="39" applyNumberFormat="0" applyAlignment="0" applyProtection="0"/>
    <xf numFmtId="0" fontId="28" fillId="0" borderId="40" applyNumberFormat="0" applyFill="0" applyAlignment="0" applyProtection="0"/>
    <xf numFmtId="0" fontId="29" fillId="21" borderId="41" applyNumberFormat="0" applyAlignment="0" applyProtection="0"/>
    <xf numFmtId="0" fontId="30" fillId="0" borderId="0" applyNumberFormat="0" applyFill="0" applyBorder="0" applyAlignment="0" applyProtection="0"/>
    <xf numFmtId="0" fontId="31" fillId="11" borderId="41" applyNumberFormat="0" applyAlignment="0" applyProtection="0"/>
    <xf numFmtId="0" fontId="32" fillId="7" borderId="0" applyNumberFormat="0" applyBorder="0" applyAlignment="0" applyProtection="0"/>
    <xf numFmtId="0" fontId="33" fillId="22" borderId="0" applyNumberFormat="0" applyBorder="0" applyAlignment="0" applyProtection="0"/>
    <xf numFmtId="0" fontId="24" fillId="23" borderId="42" applyNumberFormat="0" applyAlignment="0" applyProtection="0"/>
    <xf numFmtId="0" fontId="34" fillId="21"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4" applyNumberFormat="0" applyFill="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0" borderId="46" applyNumberFormat="0" applyFill="0" applyAlignment="0" applyProtection="0"/>
    <xf numFmtId="0" fontId="30" fillId="0" borderId="47" applyNumberFormat="0" applyFill="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7" borderId="0" applyNumberFormat="0" applyBorder="0" applyAlignment="0" applyProtection="0"/>
    <xf numFmtId="0" fontId="2" fillId="0" borderId="0"/>
    <xf numFmtId="0" fontId="1" fillId="0" borderId="0"/>
    <xf numFmtId="0" fontId="41"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41" fillId="0" borderId="0"/>
  </cellStyleXfs>
  <cellXfs count="388">
    <xf numFmtId="0" fontId="0" fillId="0" borderId="0" xfId="0"/>
    <xf numFmtId="0" fontId="6" fillId="0" borderId="0" xfId="0" applyFont="1"/>
    <xf numFmtId="0" fontId="7"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applyAlignment="1">
      <alignment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43" fontId="9" fillId="0" borderId="3" xfId="1" applyFont="1" applyBorder="1" applyAlignment="1">
      <alignment horizontal="center" vertical="center" wrapText="1"/>
    </xf>
    <xf numFmtId="43" fontId="9" fillId="0" borderId="3" xfId="0" applyNumberFormat="1" applyFont="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164" fontId="10"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43" fontId="10" fillId="0" borderId="5" xfId="1" applyFont="1" applyBorder="1" applyAlignment="1">
      <alignment horizontal="center" vertical="center" wrapText="1"/>
    </xf>
    <xf numFmtId="43"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1" fillId="0" borderId="0" xfId="0" applyFont="1" applyAlignment="1">
      <alignment horizontal="center" vertical="center" wrapText="1"/>
    </xf>
    <xf numFmtId="167" fontId="10" fillId="0" borderId="7"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3" fontId="11" fillId="0" borderId="3" xfId="1" applyFont="1" applyFill="1" applyBorder="1" applyAlignment="1">
      <alignment horizontal="center" vertical="center" wrapText="1"/>
    </xf>
    <xf numFmtId="168" fontId="11" fillId="0" borderId="3" xfId="1" applyNumberFormat="1" applyFont="1" applyFill="1" applyBorder="1" applyAlignment="1">
      <alignment horizontal="center" vertical="center" wrapText="1"/>
    </xf>
    <xf numFmtId="43" fontId="14"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167"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3" fontId="11" fillId="0" borderId="11" xfId="1" applyFont="1" applyFill="1" applyBorder="1" applyAlignment="1">
      <alignment horizontal="center" vertical="center" wrapText="1"/>
    </xf>
    <xf numFmtId="168" fontId="11" fillId="0" borderId="11" xfId="1" applyNumberFormat="1" applyFont="1" applyFill="1" applyBorder="1" applyAlignment="1">
      <alignment horizontal="center" vertical="center" wrapText="1"/>
    </xf>
    <xf numFmtId="43" fontId="11"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67" fontId="10"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43" fontId="11" fillId="0" borderId="15" xfId="1" applyFont="1" applyFill="1" applyBorder="1" applyAlignment="1">
      <alignment horizontal="center" vertical="center" wrapText="1"/>
    </xf>
    <xf numFmtId="168" fontId="11" fillId="0" borderId="15" xfId="1" applyNumberFormat="1" applyFont="1" applyFill="1" applyBorder="1" applyAlignment="1">
      <alignment horizontal="center" vertical="center" wrapText="1"/>
    </xf>
    <xf numFmtId="43" fontId="11" fillId="0" borderId="15"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3" fontId="11" fillId="0" borderId="3" xfId="0" applyNumberFormat="1" applyFont="1" applyFill="1" applyBorder="1" applyAlignment="1">
      <alignment horizontal="center" vertical="center" wrapText="1"/>
    </xf>
    <xf numFmtId="167" fontId="10" fillId="0" borderId="1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168" fontId="11" fillId="0" borderId="18" xfId="1" applyNumberFormat="1" applyFont="1" applyFill="1" applyBorder="1" applyAlignment="1">
      <alignment horizontal="center" vertical="center" wrapText="1"/>
    </xf>
    <xf numFmtId="43" fontId="14" fillId="0" borderId="18"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67" fontId="10" fillId="0" borderId="21" xfId="0" applyNumberFormat="1" applyFont="1" applyFill="1" applyBorder="1" applyAlignment="1">
      <alignment horizontal="center" vertical="center" wrapText="1"/>
    </xf>
    <xf numFmtId="43" fontId="11" fillId="0" borderId="18"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16" fontId="16" fillId="0" borderId="22" xfId="0" applyNumberFormat="1" applyFont="1" applyFill="1" applyBorder="1" applyAlignment="1">
      <alignment horizontal="center" vertical="center"/>
    </xf>
    <xf numFmtId="16" fontId="16" fillId="3" borderId="22" xfId="0" applyNumberFormat="1" applyFont="1" applyFill="1" applyBorder="1" applyAlignment="1">
      <alignment horizontal="center" vertical="center"/>
    </xf>
    <xf numFmtId="4" fontId="16" fillId="3" borderId="22" xfId="0" applyNumberFormat="1" applyFont="1" applyFill="1" applyBorder="1" applyAlignment="1">
      <alignment horizontal="center" vertical="center" wrapText="1"/>
    </xf>
    <xf numFmtId="16" fontId="16" fillId="0" borderId="0" xfId="0" applyNumberFormat="1" applyFont="1" applyFill="1" applyBorder="1" applyAlignment="1">
      <alignment horizontal="center" vertical="center"/>
    </xf>
    <xf numFmtId="16" fontId="16" fillId="0" borderId="3" xfId="0" applyNumberFormat="1" applyFont="1" applyFill="1" applyBorder="1" applyAlignment="1">
      <alignment horizontal="center" vertical="center"/>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4" xfId="0" applyFont="1" applyFill="1" applyBorder="1" applyAlignment="1">
      <alignment horizontal="left" vertical="center" wrapText="1"/>
    </xf>
    <xf numFmtId="0" fontId="10" fillId="4" borderId="24" xfId="0" applyFont="1" applyFill="1" applyBorder="1" applyAlignment="1">
      <alignment vertical="center" wrapText="1"/>
    </xf>
    <xf numFmtId="4" fontId="10" fillId="4" borderId="24" xfId="0" applyNumberFormat="1" applyFont="1" applyFill="1" applyBorder="1" applyAlignment="1">
      <alignment vertical="center" wrapText="1"/>
    </xf>
    <xf numFmtId="165" fontId="10" fillId="4" borderId="24" xfId="0" applyNumberFormat="1" applyFont="1" applyFill="1" applyBorder="1" applyAlignment="1">
      <alignment horizontal="center" vertical="center" wrapText="1"/>
    </xf>
    <xf numFmtId="166" fontId="10" fillId="4" borderId="24" xfId="0" applyNumberFormat="1" applyFont="1" applyFill="1" applyBorder="1" applyAlignment="1">
      <alignment horizontal="center" vertical="center" wrapText="1"/>
    </xf>
    <xf numFmtId="0" fontId="10" fillId="4" borderId="24" xfId="0" applyNumberFormat="1" applyFont="1" applyFill="1" applyBorder="1" applyAlignment="1">
      <alignment horizontal="center" vertical="center" wrapText="1"/>
    </xf>
    <xf numFmtId="0" fontId="10" fillId="4" borderId="25"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0" xfId="0" applyFont="1" applyFill="1" applyAlignment="1">
      <alignment vertical="center" wrapText="1"/>
    </xf>
    <xf numFmtId="164" fontId="10" fillId="0"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43" fontId="11" fillId="0" borderId="0" xfId="1" applyFont="1" applyFill="1" applyAlignment="1">
      <alignment vertical="center" wrapText="1"/>
    </xf>
    <xf numFmtId="43" fontId="11" fillId="0" borderId="0" xfId="0" applyNumberFormat="1" applyFont="1" applyFill="1" applyAlignment="1">
      <alignment vertical="center" wrapText="1"/>
    </xf>
    <xf numFmtId="43" fontId="10" fillId="0" borderId="0" xfId="0" applyNumberFormat="1" applyFont="1" applyFill="1" applyAlignment="1">
      <alignment vertical="center" wrapText="1"/>
    </xf>
    <xf numFmtId="164" fontId="10" fillId="0" borderId="0" xfId="0" applyNumberFormat="1" applyFont="1" applyBorder="1" applyAlignment="1">
      <alignment horizontal="center" vertical="center" wrapText="1"/>
    </xf>
    <xf numFmtId="0" fontId="11" fillId="0" borderId="0" xfId="0" applyFont="1" applyAlignment="1">
      <alignment horizontal="left" vertical="center" wrapText="1"/>
    </xf>
    <xf numFmtId="43" fontId="11" fillId="0" borderId="0" xfId="1" applyFont="1" applyAlignment="1">
      <alignment vertical="center" wrapText="1"/>
    </xf>
    <xf numFmtId="43" fontId="11" fillId="0" borderId="0" xfId="0" applyNumberFormat="1" applyFont="1" applyAlignment="1">
      <alignment vertical="center" wrapText="1"/>
    </xf>
    <xf numFmtId="43" fontId="10" fillId="0" borderId="0" xfId="0" applyNumberFormat="1" applyFont="1" applyAlignment="1">
      <alignment vertical="center" wrapText="1"/>
    </xf>
    <xf numFmtId="167" fontId="10" fillId="0" borderId="26"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4" fontId="11" fillId="0" borderId="27" xfId="0" applyNumberFormat="1" applyFont="1" applyFill="1" applyBorder="1" applyAlignment="1">
      <alignment horizontal="center" vertical="center" wrapText="1"/>
    </xf>
    <xf numFmtId="43" fontId="11" fillId="0" borderId="27" xfId="1" applyFont="1" applyFill="1" applyBorder="1" applyAlignment="1">
      <alignment horizontal="center" vertical="center" wrapText="1"/>
    </xf>
    <xf numFmtId="168" fontId="11" fillId="0" borderId="27" xfId="1" applyNumberFormat="1" applyFont="1" applyFill="1" applyBorder="1" applyAlignment="1">
      <alignment horizontal="center" vertical="center" wrapText="1"/>
    </xf>
    <xf numFmtId="43" fontId="14" fillId="0" borderId="27"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43" fontId="14" fillId="0" borderId="15"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16" fontId="11" fillId="0" borderId="18" xfId="0" applyNumberFormat="1" applyFont="1" applyFill="1" applyBorder="1" applyAlignment="1">
      <alignment horizontal="center" vertical="center" wrapText="1"/>
    </xf>
    <xf numFmtId="0" fontId="18" fillId="0" borderId="0" xfId="0" applyFont="1"/>
    <xf numFmtId="0" fontId="19" fillId="2" borderId="1" xfId="0" applyFont="1" applyFill="1" applyBorder="1" applyAlignment="1">
      <alignment vertical="center" wrapText="1"/>
    </xf>
    <xf numFmtId="0" fontId="20" fillId="2" borderId="0" xfId="0" applyFont="1" applyFill="1" applyBorder="1" applyAlignment="1">
      <alignment vertical="center" wrapText="1"/>
    </xf>
    <xf numFmtId="0" fontId="20" fillId="2" borderId="2" xfId="0" applyFont="1" applyFill="1" applyBorder="1" applyAlignment="1">
      <alignment vertical="center" wrapText="1"/>
    </xf>
    <xf numFmtId="0" fontId="11" fillId="0" borderId="3" xfId="0" applyNumberFormat="1" applyFont="1" applyFill="1" applyBorder="1" applyAlignment="1">
      <alignment horizontal="center" vertical="center" wrapText="1"/>
    </xf>
    <xf numFmtId="16" fontId="21" fillId="0" borderId="3" xfId="0" applyNumberFormat="1" applyFont="1" applyFill="1" applyBorder="1" applyAlignment="1">
      <alignment horizontal="center" vertical="center"/>
    </xf>
    <xf numFmtId="16" fontId="21" fillId="5" borderId="3" xfId="0" applyNumberFormat="1" applyFont="1" applyFill="1" applyBorder="1" applyAlignment="1">
      <alignment horizontal="center" vertical="center"/>
    </xf>
    <xf numFmtId="4" fontId="11" fillId="0" borderId="3" xfId="1" applyNumberFormat="1" applyFont="1" applyFill="1" applyBorder="1" applyAlignment="1">
      <alignment horizontal="center" vertical="center" wrapText="1"/>
    </xf>
    <xf numFmtId="4" fontId="11" fillId="0" borderId="11" xfId="1" applyNumberFormat="1" applyFont="1" applyFill="1" applyBorder="1" applyAlignment="1">
      <alignment horizontal="center" vertical="center" wrapText="1"/>
    </xf>
    <xf numFmtId="169" fontId="11" fillId="0" borderId="3" xfId="1" applyNumberFormat="1" applyFont="1" applyFill="1" applyBorder="1" applyAlignment="1">
      <alignment horizontal="center" vertical="center" wrapText="1"/>
    </xf>
    <xf numFmtId="169" fontId="11" fillId="0" borderId="18" xfId="1" applyNumberFormat="1" applyFont="1" applyFill="1" applyBorder="1" applyAlignment="1">
      <alignment horizontal="center" vertical="center" wrapText="1"/>
    </xf>
    <xf numFmtId="164" fontId="22" fillId="0" borderId="18" xfId="0" applyNumberFormat="1" applyFont="1" applyBorder="1" applyAlignment="1">
      <alignment horizontal="center" vertical="center" wrapText="1"/>
    </xf>
    <xf numFmtId="0" fontId="22" fillId="0" borderId="18" xfId="0" applyFont="1" applyBorder="1" applyAlignment="1">
      <alignment horizontal="center" vertical="center" wrapText="1"/>
    </xf>
    <xf numFmtId="43" fontId="22" fillId="0" borderId="18" xfId="1" applyFont="1" applyBorder="1" applyAlignment="1">
      <alignment horizontal="center" vertical="center" wrapText="1"/>
    </xf>
    <xf numFmtId="43" fontId="22" fillId="0" borderId="18" xfId="0" applyNumberFormat="1" applyFont="1" applyBorder="1" applyAlignment="1">
      <alignment horizontal="center" vertical="center" wrapText="1"/>
    </xf>
    <xf numFmtId="4" fontId="11" fillId="0" borderId="18" xfId="1" applyNumberFormat="1" applyFont="1" applyFill="1" applyBorder="1" applyAlignment="1">
      <alignment horizontal="center" vertical="center" wrapText="1"/>
    </xf>
    <xf numFmtId="16" fontId="21" fillId="0" borderId="18" xfId="0" applyNumberFormat="1" applyFont="1" applyFill="1" applyBorder="1" applyAlignment="1">
      <alignment horizontal="center" vertical="center"/>
    </xf>
    <xf numFmtId="167" fontId="10" fillId="0" borderId="31" xfId="0" applyNumberFormat="1"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1" fillId="0" borderId="32" xfId="0" applyFont="1" applyFill="1" applyBorder="1" applyAlignment="1">
      <alignment horizontal="center" vertical="center" wrapText="1"/>
    </xf>
    <xf numFmtId="4" fontId="11" fillId="0" borderId="32" xfId="0" applyNumberFormat="1" applyFont="1" applyFill="1" applyBorder="1" applyAlignment="1">
      <alignment horizontal="center" vertical="center" wrapText="1"/>
    </xf>
    <xf numFmtId="4" fontId="11" fillId="0" borderId="32" xfId="1" applyNumberFormat="1" applyFont="1" applyFill="1" applyBorder="1" applyAlignment="1">
      <alignment horizontal="center" vertical="center" wrapText="1"/>
    </xf>
    <xf numFmtId="169" fontId="11" fillId="0" borderId="32" xfId="1"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167" fontId="10" fillId="0" borderId="32" xfId="0" applyNumberFormat="1" applyFont="1" applyFill="1" applyBorder="1" applyAlignment="1">
      <alignment horizontal="center" vertical="center" wrapText="1"/>
    </xf>
    <xf numFmtId="167" fontId="10" fillId="0" borderId="33" xfId="0" applyNumberFormat="1" applyFont="1" applyFill="1" applyBorder="1" applyAlignment="1">
      <alignment horizontal="center" vertical="center" wrapText="1"/>
    </xf>
    <xf numFmtId="16" fontId="21" fillId="0" borderId="11" xfId="0" applyNumberFormat="1" applyFont="1" applyFill="1" applyBorder="1" applyAlignment="1">
      <alignment horizontal="center" vertical="center"/>
    </xf>
    <xf numFmtId="0" fontId="11" fillId="5" borderId="3" xfId="0" applyFont="1" applyFill="1" applyBorder="1" applyAlignment="1">
      <alignment horizontal="center" vertical="center" wrapText="1"/>
    </xf>
    <xf numFmtId="4" fontId="11" fillId="5" borderId="3" xfId="1"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7" fillId="0" borderId="3" xfId="0" applyFont="1" applyFill="1" applyBorder="1" applyAlignment="1">
      <alignment horizontal="center" vertical="center" wrapText="1"/>
    </xf>
    <xf numFmtId="16" fontId="11" fillId="0" borderId="3"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0" fontId="11" fillId="5" borderId="3" xfId="0" applyNumberFormat="1" applyFont="1" applyFill="1" applyBorder="1" applyAlignment="1">
      <alignment horizontal="justify" vertical="justify" wrapText="1"/>
    </xf>
    <xf numFmtId="0" fontId="11" fillId="0" borderId="3" xfId="0" applyNumberFormat="1" applyFont="1" applyFill="1" applyBorder="1" applyAlignment="1">
      <alignment horizontal="justify" vertical="justify"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4" fontId="2" fillId="0" borderId="3"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170" fontId="4"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center" wrapText="1"/>
    </xf>
    <xf numFmtId="2" fontId="2"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center" vertical="center" wrapText="1"/>
    </xf>
    <xf numFmtId="49" fontId="43" fillId="28" borderId="3" xfId="0" applyNumberFormat="1" applyFont="1" applyFill="1" applyBorder="1" applyAlignment="1" applyProtection="1">
      <alignment horizontal="center" vertical="center" wrapText="1"/>
      <protection locked="0"/>
    </xf>
    <xf numFmtId="14" fontId="43" fillId="28" borderId="3" xfId="0" applyNumberFormat="1" applyFont="1" applyFill="1" applyBorder="1" applyAlignment="1" applyProtection="1">
      <alignment horizontal="center" vertical="center" wrapText="1"/>
      <protection locked="0"/>
    </xf>
    <xf numFmtId="170" fontId="43" fillId="28" borderId="3" xfId="0" applyNumberFormat="1" applyFont="1" applyFill="1" applyBorder="1" applyAlignment="1" applyProtection="1">
      <alignment horizontal="center" vertical="center" wrapText="1"/>
      <protection locked="0"/>
    </xf>
    <xf numFmtId="3" fontId="43" fillId="28" borderId="3" xfId="0" applyNumberFormat="1" applyFont="1" applyFill="1" applyBorder="1" applyAlignment="1" applyProtection="1">
      <alignment horizontal="center" vertical="center" wrapText="1"/>
      <protection locked="0"/>
    </xf>
    <xf numFmtId="2" fontId="45" fillId="28" borderId="3" xfId="0" applyNumberFormat="1" applyFont="1" applyFill="1" applyBorder="1" applyAlignment="1" applyProtection="1">
      <alignment horizontal="center" vertical="center" wrapText="1"/>
      <protection locked="0"/>
    </xf>
    <xf numFmtId="0" fontId="43" fillId="28" borderId="3" xfId="0" applyFont="1" applyFill="1" applyBorder="1" applyAlignment="1" applyProtection="1">
      <alignment horizontal="center" vertical="center" wrapText="1"/>
      <protection locked="0"/>
    </xf>
    <xf numFmtId="0" fontId="4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2" fontId="44" fillId="0" borderId="3" xfId="0" applyNumberFormat="1" applyFont="1"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14" fontId="0" fillId="0" borderId="35" xfId="0" applyNumberFormat="1" applyFont="1" applyFill="1" applyBorder="1" applyAlignment="1">
      <alignment horizontal="center" vertical="center" wrapText="1"/>
    </xf>
    <xf numFmtId="14" fontId="46" fillId="0" borderId="35" xfId="0" applyNumberFormat="1" applyFont="1" applyFill="1" applyBorder="1" applyAlignment="1">
      <alignment horizontal="center" vertical="center" wrapText="1"/>
    </xf>
    <xf numFmtId="49" fontId="46" fillId="0" borderId="3" xfId="0" applyNumberFormat="1" applyFont="1" applyFill="1" applyBorder="1" applyAlignment="1">
      <alignment horizontal="center" vertical="center" wrapText="1"/>
    </xf>
    <xf numFmtId="0" fontId="46" fillId="0" borderId="3" xfId="0" applyNumberFormat="1" applyFont="1" applyFill="1" applyBorder="1" applyAlignment="1">
      <alignment horizontal="center" vertical="center" wrapText="1"/>
    </xf>
    <xf numFmtId="2" fontId="46" fillId="0" borderId="3" xfId="0" applyNumberFormat="1" applyFont="1" applyFill="1" applyBorder="1" applyAlignment="1">
      <alignment vertical="center" wrapText="1"/>
    </xf>
    <xf numFmtId="49"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2" fontId="44" fillId="0" borderId="18"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2" fontId="44" fillId="0" borderId="0" xfId="0" applyNumberFormat="1" applyFont="1" applyFill="1" applyBorder="1" applyAlignment="1">
      <alignment vertical="center" wrapText="1"/>
    </xf>
    <xf numFmtId="14"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2" fontId="44" fillId="0" borderId="11" xfId="0" applyNumberFormat="1" applyFont="1" applyFill="1" applyBorder="1" applyAlignment="1">
      <alignment vertical="center" wrapText="1"/>
    </xf>
    <xf numFmtId="14" fontId="0" fillId="0" borderId="35" xfId="0" applyNumberFormat="1" applyBorder="1" applyAlignment="1">
      <alignment horizontal="center" vertical="center" wrapText="1"/>
    </xf>
    <xf numFmtId="49" fontId="2"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48" fillId="0" borderId="3" xfId="53" applyNumberFormat="1" applyFont="1" applyBorder="1" applyAlignment="1">
      <alignment horizontal="center" vertical="center" wrapText="1"/>
    </xf>
    <xf numFmtId="0" fontId="48" fillId="0" borderId="3" xfId="53" applyFont="1" applyBorder="1" applyAlignment="1">
      <alignment horizontal="center" vertical="center" wrapText="1"/>
    </xf>
    <xf numFmtId="0" fontId="2" fillId="0" borderId="3" xfId="0"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3" fontId="11" fillId="0" borderId="3" xfId="0" applyNumberFormat="1" applyFont="1" applyBorder="1" applyAlignment="1">
      <alignment vertical="center" wrapText="1"/>
    </xf>
    <xf numFmtId="0" fontId="2" fillId="0" borderId="3"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0" fontId="16" fillId="0" borderId="48" xfId="0" applyFont="1" applyBorder="1" applyAlignment="1">
      <alignment horizontal="left" vertical="center" wrapText="1"/>
    </xf>
    <xf numFmtId="0" fontId="48" fillId="0" borderId="3" xfId="53" applyFont="1" applyBorder="1" applyAlignment="1">
      <alignment horizontal="center" vertical="center"/>
    </xf>
    <xf numFmtId="3" fontId="2" fillId="0" borderId="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2" fontId="2"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center" vertical="center" wrapText="1"/>
    </xf>
    <xf numFmtId="49" fontId="4" fillId="0" borderId="0" xfId="53" applyNumberFormat="1" applyFont="1" applyBorder="1" applyAlignment="1">
      <alignment horizontal="left" vertical="center" wrapText="1"/>
    </xf>
    <xf numFmtId="170" fontId="47" fillId="0" borderId="0" xfId="0" applyNumberFormat="1" applyFont="1" applyFill="1" applyBorder="1" applyAlignment="1" applyProtection="1">
      <alignment horizontal="left" vertical="center" wrapText="1"/>
      <protection locked="0"/>
    </xf>
    <xf numFmtId="0" fontId="42" fillId="0" borderId="18" xfId="0" applyFont="1" applyBorder="1" applyAlignment="1">
      <alignment horizontal="center" wrapText="1"/>
    </xf>
    <xf numFmtId="0" fontId="42" fillId="0" borderId="18" xfId="0" applyFont="1" applyBorder="1" applyAlignment="1">
      <alignment wrapText="1"/>
    </xf>
    <xf numFmtId="170" fontId="0" fillId="0" borderId="35" xfId="0" applyNumberFormat="1" applyFont="1" applyFill="1" applyBorder="1" applyAlignment="1" applyProtection="1">
      <alignment horizontal="center" vertical="center" wrapText="1"/>
      <protection locked="0"/>
    </xf>
    <xf numFmtId="170" fontId="0" fillId="0" borderId="21"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left" vertical="center" wrapText="1"/>
      <protection locked="0"/>
    </xf>
    <xf numFmtId="4" fontId="42" fillId="0" borderId="3" xfId="0" applyNumberFormat="1" applyFont="1" applyFill="1" applyBorder="1" applyAlignment="1" applyProtection="1">
      <alignment horizontal="center" vertical="center" wrapText="1"/>
      <protection locked="0"/>
    </xf>
    <xf numFmtId="4" fontId="2" fillId="0" borderId="3" xfId="0" applyNumberFormat="1" applyFont="1" applyBorder="1" applyAlignment="1">
      <alignment horizontal="center" vertical="center" wrapText="1"/>
    </xf>
    <xf numFmtId="0" fontId="45" fillId="0" borderId="3" xfId="0" applyFont="1" applyFill="1" applyBorder="1" applyAlignment="1" applyProtection="1">
      <alignment horizontal="center" vertical="center" wrapText="1"/>
    </xf>
    <xf numFmtId="164" fontId="4" fillId="0" borderId="0" xfId="53" applyNumberFormat="1" applyFont="1" applyBorder="1" applyAlignment="1">
      <alignment horizontal="left" vertical="center" wrapText="1"/>
    </xf>
    <xf numFmtId="49" fontId="2" fillId="0" borderId="50" xfId="0" applyNumberFormat="1" applyFont="1" applyFill="1" applyBorder="1" applyAlignment="1" applyProtection="1">
      <alignment horizontal="center" vertical="center" wrapText="1"/>
      <protection locked="0"/>
    </xf>
    <xf numFmtId="3" fontId="2" fillId="0" borderId="50" xfId="0" applyNumberFormat="1" applyFont="1" applyFill="1" applyBorder="1" applyAlignment="1" applyProtection="1">
      <alignment horizontal="center" vertical="center" wrapText="1"/>
      <protection locked="0"/>
    </xf>
    <xf numFmtId="4" fontId="42" fillId="0" borderId="35" xfId="0" applyNumberFormat="1" applyFont="1" applyFill="1" applyBorder="1" applyAlignment="1" applyProtection="1">
      <alignment horizontal="center" vertical="center" wrapText="1"/>
      <protection locked="0"/>
    </xf>
    <xf numFmtId="170" fontId="4" fillId="0" borderId="8" xfId="0" applyNumberFormat="1" applyFont="1" applyFill="1" applyBorder="1" applyAlignment="1" applyProtection="1">
      <alignment horizontal="left" vertical="center"/>
      <protection locked="0"/>
    </xf>
    <xf numFmtId="14" fontId="0" fillId="28" borderId="35" xfId="0" applyNumberFormat="1" applyFont="1" applyFill="1" applyBorder="1" applyAlignment="1">
      <alignment horizontal="center" vertical="center" wrapText="1"/>
    </xf>
    <xf numFmtId="49" fontId="0" fillId="28" borderId="3" xfId="0" applyNumberFormat="1" applyFont="1" applyFill="1" applyBorder="1" applyAlignment="1">
      <alignment horizontal="center" vertical="center" wrapText="1"/>
    </xf>
    <xf numFmtId="0" fontId="0" fillId="28" borderId="3" xfId="0" applyFont="1" applyFill="1" applyBorder="1" applyAlignment="1">
      <alignment horizontal="center" vertical="center" wrapText="1"/>
    </xf>
    <xf numFmtId="0" fontId="44" fillId="28" borderId="3" xfId="0" applyFont="1" applyFill="1" applyBorder="1" applyAlignment="1">
      <alignment horizontal="center" vertical="center" wrapText="1"/>
    </xf>
    <xf numFmtId="0" fontId="0" fillId="28" borderId="3" xfId="0" applyNumberFormat="1" applyFont="1" applyFill="1" applyBorder="1" applyAlignment="1">
      <alignment horizontal="center" vertical="center" wrapText="1"/>
    </xf>
    <xf numFmtId="2" fontId="44" fillId="28" borderId="3" xfId="0" applyNumberFormat="1" applyFont="1" applyFill="1" applyBorder="1" applyAlignment="1">
      <alignment vertical="center" wrapText="1"/>
    </xf>
    <xf numFmtId="4" fontId="2" fillId="28" borderId="3" xfId="0" applyNumberFormat="1" applyFont="1" applyFill="1" applyBorder="1" applyAlignment="1" applyProtection="1">
      <alignment horizontal="center" vertical="center" wrapText="1"/>
    </xf>
    <xf numFmtId="0" fontId="42" fillId="28" borderId="3" xfId="0" applyFont="1" applyFill="1" applyBorder="1" applyAlignment="1">
      <alignment horizontal="center" vertical="center" wrapText="1"/>
    </xf>
    <xf numFmtId="14" fontId="2" fillId="0" borderId="35" xfId="0" applyNumberFormat="1" applyFont="1" applyBorder="1" applyAlignment="1">
      <alignment horizontal="center" vertical="center" wrapText="1"/>
    </xf>
    <xf numFmtId="170" fontId="4" fillId="0" borderId="35"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horizontal="center" vertical="center" wrapText="1"/>
    </xf>
    <xf numFmtId="14" fontId="2" fillId="28" borderId="3" xfId="0" applyNumberFormat="1" applyFont="1" applyFill="1" applyBorder="1" applyAlignment="1">
      <alignment horizontal="center" vertical="center" wrapText="1"/>
    </xf>
    <xf numFmtId="49" fontId="2" fillId="28" borderId="3" xfId="0" applyNumberFormat="1" applyFont="1" applyFill="1" applyBorder="1" applyAlignment="1">
      <alignment horizontal="center" vertical="center" wrapText="1"/>
    </xf>
    <xf numFmtId="0" fontId="2" fillId="28" borderId="3" xfId="0" applyFont="1" applyFill="1" applyBorder="1" applyAlignment="1">
      <alignment horizontal="center" vertical="center" wrapText="1"/>
    </xf>
    <xf numFmtId="0" fontId="2" fillId="28" borderId="3" xfId="0" applyNumberFormat="1" applyFont="1" applyFill="1" applyBorder="1" applyAlignment="1">
      <alignment horizontal="center" vertical="center" wrapText="1"/>
    </xf>
    <xf numFmtId="4" fontId="45" fillId="28" borderId="3" xfId="0" applyNumberFormat="1" applyFont="1" applyFill="1" applyBorder="1" applyAlignment="1">
      <alignment horizontal="center" vertical="center" wrapText="1"/>
    </xf>
    <xf numFmtId="164" fontId="4" fillId="0" borderId="0" xfId="53" applyNumberFormat="1" applyFont="1" applyBorder="1" applyAlignment="1">
      <alignment vertical="center"/>
    </xf>
    <xf numFmtId="0" fontId="2" fillId="0" borderId="3" xfId="0" applyNumberFormat="1" applyFont="1" applyFill="1" applyBorder="1" applyAlignment="1" applyProtection="1">
      <alignment vertical="center" wrapText="1"/>
    </xf>
    <xf numFmtId="0" fontId="2" fillId="28" borderId="3" xfId="0" applyNumberFormat="1" applyFont="1" applyFill="1" applyBorder="1" applyAlignment="1">
      <alignment vertical="center" wrapText="1"/>
    </xf>
    <xf numFmtId="49" fontId="2" fillId="0" borderId="3" xfId="0" applyNumberFormat="1" applyFont="1" applyFill="1" applyBorder="1" applyAlignment="1" applyProtection="1">
      <alignment horizontal="justify" vertical="center" wrapText="1"/>
      <protection locked="0"/>
    </xf>
    <xf numFmtId="49" fontId="2" fillId="0" borderId="50" xfId="0" applyNumberFormat="1" applyFont="1" applyFill="1" applyBorder="1" applyAlignment="1" applyProtection="1">
      <alignment horizontal="justify" vertical="center" wrapText="1"/>
      <protection locked="0"/>
    </xf>
    <xf numFmtId="0" fontId="2" fillId="0" borderId="3" xfId="0" applyNumberFormat="1" applyFont="1" applyBorder="1" applyAlignment="1">
      <alignment horizontal="justify" vertical="center" wrapText="1"/>
    </xf>
    <xf numFmtId="0" fontId="2" fillId="28" borderId="3" xfId="0" applyNumberFormat="1" applyFont="1" applyFill="1" applyBorder="1" applyAlignment="1">
      <alignment horizontal="justify" vertical="center" wrapText="1"/>
    </xf>
    <xf numFmtId="4" fontId="44" fillId="0" borderId="0" xfId="0" applyNumberFormat="1" applyFont="1" applyFill="1" applyBorder="1" applyAlignment="1">
      <alignment horizontal="justify" vertical="center" wrapText="1"/>
    </xf>
    <xf numFmtId="170" fontId="4" fillId="0" borderId="3" xfId="0" applyNumberFormat="1" applyFont="1" applyFill="1" applyBorder="1" applyAlignment="1" applyProtection="1">
      <alignment horizontal="left" vertical="center"/>
      <protection locked="0"/>
    </xf>
    <xf numFmtId="0" fontId="2" fillId="0" borderId="8" xfId="0" applyFont="1" applyFill="1" applyBorder="1" applyAlignment="1" applyProtection="1">
      <alignment horizontal="center" vertical="center" wrapText="1"/>
    </xf>
    <xf numFmtId="164" fontId="4" fillId="0" borderId="0" xfId="53" applyNumberFormat="1" applyFont="1" applyBorder="1" applyAlignment="1">
      <alignment horizontal="left" vertical="center"/>
    </xf>
    <xf numFmtId="4" fontId="51" fillId="0" borderId="3" xfId="0" applyNumberFormat="1" applyFont="1" applyFill="1" applyBorder="1" applyAlignment="1" applyProtection="1">
      <alignment horizontal="center" vertical="center" wrapText="1"/>
    </xf>
    <xf numFmtId="4" fontId="52" fillId="0" borderId="3" xfId="0" applyNumberFormat="1" applyFont="1" applyFill="1" applyBorder="1" applyAlignment="1" applyProtection="1">
      <alignment horizontal="center" vertical="center" wrapText="1"/>
      <protection locked="0"/>
    </xf>
    <xf numFmtId="4" fontId="51" fillId="0" borderId="3" xfId="0" applyNumberFormat="1" applyFont="1" applyBorder="1" applyAlignment="1">
      <alignment horizontal="center" vertical="center" wrapText="1"/>
    </xf>
    <xf numFmtId="170" fontId="51" fillId="0" borderId="3" xfId="0" applyNumberFormat="1" applyFont="1" applyFill="1" applyBorder="1" applyAlignment="1" applyProtection="1">
      <alignment horizontal="left" vertical="center" wrapText="1"/>
    </xf>
    <xf numFmtId="164" fontId="4" fillId="0" borderId="51" xfId="53" applyNumberFormat="1" applyFont="1" applyBorder="1" applyAlignment="1">
      <alignment vertical="center"/>
    </xf>
    <xf numFmtId="0" fontId="4" fillId="0" borderId="3"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protection locked="0"/>
    </xf>
    <xf numFmtId="170" fontId="4" fillId="0" borderId="8" xfId="0" applyNumberFormat="1" applyFont="1" applyFill="1" applyBorder="1" applyAlignment="1" applyProtection="1">
      <alignment horizontal="left" vertical="center"/>
    </xf>
    <xf numFmtId="3" fontId="4" fillId="0" borderId="50" xfId="0" applyNumberFormat="1" applyFont="1" applyFill="1" applyBorder="1" applyAlignment="1" applyProtection="1">
      <alignment horizontal="center" vertical="center" wrapText="1"/>
    </xf>
    <xf numFmtId="49" fontId="0" fillId="0" borderId="50" xfId="0" applyNumberFormat="1" applyFont="1" applyFill="1" applyBorder="1" applyAlignment="1" applyProtection="1">
      <alignment horizontal="center" vertical="center" wrapText="1"/>
    </xf>
    <xf numFmtId="0" fontId="0" fillId="0" borderId="50" xfId="0" applyNumberFormat="1" applyFont="1" applyFill="1" applyBorder="1" applyAlignment="1" applyProtection="1">
      <alignment horizontal="justify" vertical="center" wrapText="1"/>
    </xf>
    <xf numFmtId="49" fontId="0" fillId="0" borderId="50" xfId="0" applyNumberFormat="1" applyFont="1" applyFill="1" applyBorder="1" applyAlignment="1" applyProtection="1">
      <alignment horizontal="justify" vertical="center" wrapText="1"/>
      <protection locked="0"/>
    </xf>
    <xf numFmtId="4" fontId="11" fillId="0" borderId="35" xfId="0" applyNumberFormat="1"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170" fontId="2" fillId="0" borderId="3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protection locked="0"/>
    </xf>
    <xf numFmtId="0" fontId="2" fillId="0" borderId="50" xfId="0" applyNumberFormat="1" applyFont="1" applyFill="1" applyBorder="1" applyAlignment="1" applyProtection="1">
      <alignment horizontal="justify" vertical="center" wrapText="1"/>
      <protection locked="0"/>
    </xf>
    <xf numFmtId="0" fontId="2" fillId="0" borderId="35" xfId="0" applyFont="1" applyFill="1" applyBorder="1" applyAlignment="1" applyProtection="1">
      <alignment horizontal="center" vertical="center" wrapText="1"/>
    </xf>
    <xf numFmtId="4" fontId="44" fillId="28" borderId="3" xfId="0" applyNumberFormat="1" applyFont="1" applyFill="1" applyBorder="1" applyAlignment="1">
      <alignment horizontal="right" vertical="center" wrapText="1"/>
    </xf>
    <xf numFmtId="4" fontId="44" fillId="0" borderId="3" xfId="0" applyNumberFormat="1" applyFont="1" applyFill="1" applyBorder="1" applyAlignment="1">
      <alignment horizontal="right" vertical="center" wrapText="1"/>
    </xf>
    <xf numFmtId="4" fontId="46" fillId="0" borderId="3" xfId="0" applyNumberFormat="1" applyFont="1" applyFill="1" applyBorder="1" applyAlignment="1">
      <alignment horizontal="right" vertical="center" wrapText="1"/>
    </xf>
    <xf numFmtId="4" fontId="44" fillId="0" borderId="18" xfId="0" applyNumberFormat="1" applyFont="1" applyFill="1" applyBorder="1" applyAlignment="1">
      <alignment horizontal="right" vertical="center" wrapText="1"/>
    </xf>
    <xf numFmtId="4" fontId="44" fillId="0" borderId="0" xfId="0" applyNumberFormat="1" applyFont="1" applyFill="1" applyBorder="1" applyAlignment="1">
      <alignment horizontal="right" vertical="center" wrapText="1"/>
    </xf>
    <xf numFmtId="4" fontId="44" fillId="0" borderId="11" xfId="0" applyNumberFormat="1" applyFont="1" applyFill="1" applyBorder="1" applyAlignment="1">
      <alignment horizontal="right" vertical="center" wrapText="1"/>
    </xf>
    <xf numFmtId="4" fontId="11" fillId="0" borderId="3" xfId="0" applyNumberFormat="1" applyFont="1" applyBorder="1" applyAlignment="1">
      <alignment horizontal="right" vertical="center" wrapText="1"/>
    </xf>
    <xf numFmtId="164" fontId="4" fillId="0" borderId="0" xfId="53" applyNumberFormat="1" applyFont="1" applyBorder="1" applyAlignment="1">
      <alignment horizontal="left" vertical="center" wrapText="1"/>
    </xf>
    <xf numFmtId="170" fontId="42" fillId="29" borderId="3" xfId="0" applyNumberFormat="1" applyFont="1" applyFill="1" applyBorder="1" applyAlignment="1">
      <alignment horizontal="center" vertical="center" wrapText="1"/>
    </xf>
    <xf numFmtId="3" fontId="42" fillId="29" borderId="3" xfId="0" applyNumberFormat="1" applyFont="1" applyFill="1" applyBorder="1" applyAlignment="1">
      <alignment horizontal="center" vertical="center" wrapText="1"/>
    </xf>
    <xf numFmtId="49" fontId="42" fillId="0" borderId="3" xfId="0" applyNumberFormat="1" applyFont="1" applyFill="1" applyBorder="1" applyAlignment="1">
      <alignment horizontal="center" wrapText="1"/>
    </xf>
    <xf numFmtId="49" fontId="42" fillId="29" borderId="3"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0" fontId="42" fillId="29" borderId="3" xfId="0" applyNumberFormat="1" applyFont="1" applyFill="1" applyBorder="1" applyAlignment="1">
      <alignment horizontal="justify" vertical="center" wrapText="1"/>
    </xf>
    <xf numFmtId="49" fontId="42" fillId="0" borderId="3" xfId="0" applyNumberFormat="1" applyFont="1" applyFill="1" applyBorder="1" applyAlignment="1">
      <alignment horizontal="justify" vertical="center" wrapText="1"/>
    </xf>
    <xf numFmtId="49" fontId="42" fillId="29" borderId="3" xfId="0" applyNumberFormat="1" applyFont="1" applyFill="1" applyBorder="1" applyAlignment="1">
      <alignment horizontal="justify" vertical="center" wrapText="1"/>
    </xf>
    <xf numFmtId="14" fontId="43" fillId="28" borderId="0" xfId="0" applyNumberFormat="1" applyFont="1" applyFill="1" applyBorder="1" applyAlignment="1" applyProtection="1">
      <alignment horizontal="center" vertical="center" wrapText="1"/>
      <protection locked="0"/>
    </xf>
    <xf numFmtId="0" fontId="45"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vertical="center" wrapText="1"/>
    </xf>
    <xf numFmtId="49" fontId="0" fillId="0" borderId="0" xfId="0" applyNumberFormat="1" applyFont="1" applyFill="1" applyBorder="1" applyAlignment="1" applyProtection="1">
      <alignment horizontal="justify" vertical="center" wrapText="1"/>
      <protection locked="0"/>
    </xf>
    <xf numFmtId="4" fontId="50" fillId="0" borderId="0" xfId="0" applyNumberFormat="1" applyFont="1" applyFill="1" applyBorder="1" applyAlignment="1" applyProtection="1">
      <alignment horizontal="center" vertical="center" wrapText="1"/>
    </xf>
    <xf numFmtId="0" fontId="51" fillId="0" borderId="0"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xf>
    <xf numFmtId="49" fontId="2" fillId="0" borderId="0" xfId="0" applyNumberFormat="1" applyFont="1" applyFill="1" applyBorder="1" applyAlignment="1" applyProtection="1">
      <alignment horizontal="justify" vertical="center" wrapText="1"/>
      <protection locked="0"/>
    </xf>
    <xf numFmtId="170" fontId="53" fillId="0" borderId="0" xfId="0" applyNumberFormat="1" applyFont="1" applyFill="1" applyBorder="1" applyAlignment="1">
      <alignment horizontal="center" vertical="center" wrapText="1"/>
    </xf>
    <xf numFmtId="0" fontId="54" fillId="0" borderId="0" xfId="0" applyFont="1" applyFill="1" applyBorder="1" applyAlignment="1" applyProtection="1">
      <alignment horizontal="center" vertical="center" wrapText="1"/>
    </xf>
    <xf numFmtId="170" fontId="43" fillId="0" borderId="0" xfId="0" applyNumberFormat="1" applyFont="1" applyFill="1" applyBorder="1" applyAlignment="1">
      <alignment horizontal="center" vertical="center" wrapText="1"/>
    </xf>
    <xf numFmtId="0" fontId="2" fillId="0" borderId="0" xfId="0" applyNumberFormat="1" applyFont="1" applyFill="1" applyBorder="1" applyAlignment="1" applyProtection="1">
      <alignment vertical="center" wrapText="1"/>
    </xf>
    <xf numFmtId="4" fontId="2" fillId="0" borderId="0"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70" fontId="4" fillId="0" borderId="0" xfId="0" applyNumberFormat="1" applyFont="1" applyFill="1" applyBorder="1" applyAlignment="1" applyProtection="1">
      <alignment horizontal="center" vertical="center" wrapText="1"/>
    </xf>
    <xf numFmtId="3" fontId="4" fillId="0" borderId="0" xfId="0" applyNumberFormat="1" applyFont="1" applyFill="1" applyBorder="1" applyAlignment="1" applyProtection="1">
      <alignment horizontal="center" vertical="center" wrapText="1"/>
    </xf>
    <xf numFmtId="4" fontId="11" fillId="0" borderId="0" xfId="0" applyNumberFormat="1" applyFont="1" applyFill="1" applyBorder="1" applyAlignment="1" applyProtection="1">
      <alignment horizontal="center" vertical="center" wrapText="1"/>
    </xf>
    <xf numFmtId="14"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48" fillId="0" borderId="0" xfId="53" applyFont="1" applyBorder="1" applyAlignment="1">
      <alignment horizontal="center" vertical="center"/>
    </xf>
    <xf numFmtId="0" fontId="48" fillId="0" borderId="0" xfId="53"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0" xfId="0" applyNumberFormat="1" applyFont="1" applyBorder="1" applyAlignment="1">
      <alignment vertical="center" wrapText="1"/>
    </xf>
    <xf numFmtId="0" fontId="2" fillId="0" borderId="0" xfId="0" applyNumberFormat="1" applyFont="1" applyBorder="1" applyAlignment="1">
      <alignment horizontal="justify" vertical="center" wrapText="1"/>
    </xf>
    <xf numFmtId="4" fontId="2" fillId="0" borderId="0" xfId="0" applyNumberFormat="1" applyFont="1" applyBorder="1" applyAlignment="1">
      <alignment horizontal="center" vertical="center" wrapText="1"/>
    </xf>
    <xf numFmtId="14" fontId="0" fillId="28" borderId="0" xfId="0" applyNumberFormat="1" applyFont="1" applyFill="1" applyBorder="1" applyAlignment="1">
      <alignment horizontal="center" vertical="center" wrapText="1"/>
    </xf>
    <xf numFmtId="49" fontId="0" fillId="28" borderId="0" xfId="0" applyNumberFormat="1" applyFont="1" applyFill="1" applyBorder="1" applyAlignment="1">
      <alignment horizontal="center" vertical="center" wrapText="1"/>
    </xf>
    <xf numFmtId="0" fontId="0" fillId="28" borderId="0" xfId="0" applyFont="1" applyFill="1" applyBorder="1" applyAlignment="1">
      <alignment horizontal="center" vertical="center" wrapText="1"/>
    </xf>
    <xf numFmtId="0" fontId="44" fillId="28" borderId="0" xfId="0" applyFont="1" applyFill="1" applyBorder="1" applyAlignment="1">
      <alignment horizontal="center" vertical="center" wrapText="1"/>
    </xf>
    <xf numFmtId="0" fontId="0" fillId="28" borderId="0" xfId="0" applyNumberFormat="1" applyFont="1" applyFill="1" applyBorder="1" applyAlignment="1">
      <alignment horizontal="center" vertical="center" wrapText="1"/>
    </xf>
    <xf numFmtId="2" fontId="44" fillId="28" borderId="0" xfId="0" applyNumberFormat="1" applyFont="1" applyFill="1" applyBorder="1" applyAlignment="1">
      <alignment vertical="center" wrapText="1"/>
    </xf>
    <xf numFmtId="4" fontId="44" fillId="28" borderId="0" xfId="0" applyNumberFormat="1" applyFont="1" applyFill="1" applyBorder="1" applyAlignment="1">
      <alignment horizontal="justify" vertical="center" wrapText="1"/>
    </xf>
    <xf numFmtId="4" fontId="2" fillId="28" borderId="0" xfId="0" applyNumberFormat="1" applyFont="1" applyFill="1" applyBorder="1" applyAlignment="1" applyProtection="1">
      <alignment horizontal="center" vertical="center" wrapText="1"/>
    </xf>
    <xf numFmtId="14"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horizontal="justify" vertical="center" wrapText="1"/>
    </xf>
    <xf numFmtId="0" fontId="42" fillId="0" borderId="0" xfId="0" applyFont="1" applyBorder="1" applyAlignment="1">
      <alignment horizontal="center" wrapText="1"/>
    </xf>
    <xf numFmtId="0" fontId="42" fillId="0" borderId="0" xfId="0" applyFont="1" applyBorder="1" applyAlignment="1">
      <alignment wrapText="1"/>
    </xf>
    <xf numFmtId="14" fontId="46" fillId="0" borderId="0"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NumberFormat="1" applyFont="1" applyFill="1" applyBorder="1" applyAlignment="1">
      <alignment horizontal="center" vertical="center" wrapText="1"/>
    </xf>
    <xf numFmtId="2" fontId="46" fillId="0" borderId="0" xfId="0" applyNumberFormat="1" applyFont="1" applyFill="1" applyBorder="1" applyAlignment="1">
      <alignment vertical="center" wrapText="1"/>
    </xf>
    <xf numFmtId="4" fontId="46" fillId="0" borderId="0" xfId="0" applyNumberFormat="1" applyFont="1" applyFill="1" applyBorder="1" applyAlignment="1">
      <alignment horizontal="justify" vertical="center" wrapText="1"/>
    </xf>
    <xf numFmtId="14" fontId="2" fillId="0" borderId="0" xfId="0" applyNumberFormat="1" applyFont="1" applyFill="1" applyBorder="1" applyAlignment="1">
      <alignment horizontal="center" vertical="center" wrapText="1"/>
    </xf>
    <xf numFmtId="14" fontId="0" fillId="0" borderId="0" xfId="0" applyNumberFormat="1" applyBorder="1" applyAlignment="1">
      <alignment horizontal="center" vertical="center" wrapText="1"/>
    </xf>
    <xf numFmtId="49" fontId="11" fillId="0" borderId="0" xfId="0" applyNumberFormat="1" applyFont="1" applyBorder="1" applyAlignment="1">
      <alignment horizontal="center" vertical="center" wrapText="1"/>
    </xf>
    <xf numFmtId="49" fontId="48" fillId="0" borderId="0" xfId="53"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43" fontId="11" fillId="0" borderId="0" xfId="0" applyNumberFormat="1" applyFont="1" applyBorder="1" applyAlignment="1">
      <alignment vertical="center" wrapText="1"/>
    </xf>
    <xf numFmtId="4" fontId="11" fillId="0" borderId="0" xfId="0" applyNumberFormat="1" applyFont="1" applyBorder="1" applyAlignment="1">
      <alignment horizontal="justify" vertical="center" wrapText="1"/>
    </xf>
    <xf numFmtId="49" fontId="16" fillId="0" borderId="0" xfId="0" applyNumberFormat="1" applyFont="1" applyBorder="1" applyAlignment="1">
      <alignment horizontal="center" vertical="center" wrapText="1"/>
    </xf>
    <xf numFmtId="0" fontId="16" fillId="0" borderId="0" xfId="0" applyFont="1" applyBorder="1" applyAlignment="1">
      <alignment horizontal="left" vertical="center" wrapText="1"/>
    </xf>
    <xf numFmtId="170" fontId="49" fillId="0" borderId="3" xfId="0" applyNumberFormat="1" applyFont="1" applyFill="1" applyBorder="1" applyAlignment="1" applyProtection="1">
      <alignment horizontal="left" vertical="center"/>
    </xf>
    <xf numFmtId="3" fontId="49" fillId="0" borderId="3" xfId="0" applyNumberFormat="1" applyFont="1" applyFill="1" applyBorder="1" applyAlignment="1" applyProtection="1">
      <alignment horizontal="center" vertical="center" wrapText="1"/>
    </xf>
    <xf numFmtId="49" fontId="0" fillId="0" borderId="3"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vertical="center" wrapText="1"/>
    </xf>
    <xf numFmtId="49" fontId="0" fillId="0" borderId="3" xfId="0" applyNumberFormat="1" applyFont="1" applyFill="1" applyBorder="1" applyAlignment="1" applyProtection="1">
      <alignment horizontal="justify" vertical="center" wrapText="1"/>
      <protection locked="0"/>
    </xf>
    <xf numFmtId="4" fontId="50" fillId="0" borderId="3" xfId="0" applyNumberFormat="1" applyFont="1" applyFill="1" applyBorder="1" applyAlignment="1" applyProtection="1">
      <alignment horizontal="center" vertical="center" wrapText="1"/>
    </xf>
    <xf numFmtId="3" fontId="2" fillId="0" borderId="3"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vertical="center" wrapText="1"/>
      <protection locked="0"/>
    </xf>
    <xf numFmtId="49" fontId="44"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2" fontId="44" fillId="0" borderId="3" xfId="0" applyNumberFormat="1" applyFont="1" applyFill="1" applyBorder="1" applyAlignment="1">
      <alignment horizontal="justify" vertical="center" wrapText="1"/>
    </xf>
    <xf numFmtId="4" fontId="44" fillId="0" borderId="3" xfId="0" applyNumberFormat="1" applyFont="1" applyFill="1" applyBorder="1" applyAlignment="1">
      <alignment horizontal="center" vertical="center" wrapText="1"/>
    </xf>
    <xf numFmtId="49" fontId="43" fillId="28" borderId="18" xfId="0" applyNumberFormat="1" applyFont="1" applyFill="1" applyBorder="1" applyAlignment="1" applyProtection="1">
      <alignment horizontal="center" vertical="center" wrapText="1"/>
      <protection locked="0"/>
    </xf>
    <xf numFmtId="0" fontId="43" fillId="28" borderId="18" xfId="0" applyFont="1" applyFill="1" applyBorder="1" applyAlignment="1" applyProtection="1">
      <alignment horizontal="center" vertical="center" wrapText="1"/>
      <protection locked="0"/>
    </xf>
    <xf numFmtId="2" fontId="45" fillId="28" borderId="18" xfId="0" applyNumberFormat="1" applyFont="1" applyFill="1" applyBorder="1" applyAlignment="1" applyProtection="1">
      <alignment horizontal="center" vertical="center" wrapText="1"/>
      <protection locked="0"/>
    </xf>
    <xf numFmtId="170" fontId="49" fillId="0" borderId="18" xfId="0" applyNumberFormat="1" applyFont="1" applyFill="1" applyBorder="1" applyAlignment="1" applyProtection="1">
      <alignment horizontal="left" vertical="center"/>
    </xf>
    <xf numFmtId="3" fontId="49" fillId="0" borderId="18" xfId="0" applyNumberFormat="1" applyFont="1" applyFill="1" applyBorder="1" applyAlignment="1" applyProtection="1">
      <alignment horizontal="center" vertical="center" wrapText="1"/>
    </xf>
    <xf numFmtId="49" fontId="0" fillId="0" borderId="18" xfId="0" applyNumberFormat="1" applyFont="1" applyFill="1" applyBorder="1" applyAlignment="1" applyProtection="1">
      <alignment horizontal="center" vertical="center" wrapText="1"/>
    </xf>
    <xf numFmtId="49" fontId="0" fillId="0" borderId="20" xfId="0" applyNumberFormat="1" applyFont="1" applyFill="1" applyBorder="1" applyAlignment="1" applyProtection="1">
      <alignment horizontal="center" vertical="center" wrapText="1"/>
    </xf>
    <xf numFmtId="4" fontId="42" fillId="29" borderId="3" xfId="0" applyNumberFormat="1" applyFont="1" applyFill="1" applyBorder="1" applyAlignment="1">
      <alignment horizontal="right" vertical="center" wrapText="1"/>
    </xf>
    <xf numFmtId="4" fontId="50" fillId="29" borderId="3" xfId="0" applyNumberFormat="1" applyFont="1" applyFill="1" applyBorder="1" applyAlignment="1" applyProtection="1">
      <alignment horizontal="center" vertical="center" wrapText="1"/>
    </xf>
    <xf numFmtId="170" fontId="4" fillId="0" borderId="50" xfId="0" applyNumberFormat="1" applyFont="1" applyFill="1" applyBorder="1" applyAlignment="1" applyProtection="1">
      <alignment horizontal="left" vertical="center"/>
    </xf>
    <xf numFmtId="170" fontId="4" fillId="0" borderId="50" xfId="0" applyNumberFormat="1" applyFont="1" applyFill="1" applyBorder="1" applyAlignment="1" applyProtection="1">
      <alignment horizontal="left" vertical="center"/>
      <protection locked="0"/>
    </xf>
    <xf numFmtId="4" fontId="42" fillId="0" borderId="3" xfId="0" applyNumberFormat="1" applyFont="1" applyFill="1" applyBorder="1" applyAlignment="1" applyProtection="1">
      <alignment horizontal="right" vertical="center" wrapText="1"/>
      <protection locked="0"/>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49" fontId="20" fillId="2" borderId="36" xfId="0" applyNumberFormat="1" applyFont="1" applyFill="1" applyBorder="1" applyAlignment="1">
      <alignment horizontal="center" vertical="center" wrapText="1"/>
    </xf>
    <xf numFmtId="49" fontId="20" fillId="2" borderId="37" xfId="0" applyNumberFormat="1" applyFont="1" applyFill="1" applyBorder="1" applyAlignment="1">
      <alignment horizontal="center" vertical="center" wrapText="1"/>
    </xf>
    <xf numFmtId="49" fontId="20" fillId="2" borderId="38"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49" fontId="8" fillId="2" borderId="36"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49" fontId="8" fillId="2" borderId="38"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64" fontId="4" fillId="0" borderId="0" xfId="53" applyNumberFormat="1" applyFont="1" applyBorder="1" applyAlignment="1">
      <alignment horizontal="left" vertical="center" wrapText="1"/>
    </xf>
    <xf numFmtId="164" fontId="4" fillId="0" borderId="51" xfId="53" applyNumberFormat="1" applyFont="1" applyBorder="1" applyAlignment="1">
      <alignment horizontal="left" vertical="center" wrapText="1"/>
    </xf>
  </cellXfs>
  <cellStyles count="57">
    <cellStyle name="20% - Énfasis1 2" xfId="8"/>
    <cellStyle name="20% - Énfasis2 2" xfId="9"/>
    <cellStyle name="20% - Énfasis3 2" xfId="10"/>
    <cellStyle name="20% - Énfasis4 2" xfId="11"/>
    <cellStyle name="20% - Énfasis5 2" xfId="12"/>
    <cellStyle name="20% - Énfasis6 2" xfId="13"/>
    <cellStyle name="40% - Énfasis1 2" xfId="14"/>
    <cellStyle name="40% - Énfasis2 2" xfId="15"/>
    <cellStyle name="40% - Énfasis3 2" xfId="16"/>
    <cellStyle name="40% - Énfasis4 2" xfId="17"/>
    <cellStyle name="40% - Énfasis5 2" xfId="18"/>
    <cellStyle name="40% - Énfasis6 2" xfId="19"/>
    <cellStyle name="60% - Énfasis1 2" xfId="20"/>
    <cellStyle name="60% - Énfasis2 2" xfId="21"/>
    <cellStyle name="60% - Énfasis3 2" xfId="22"/>
    <cellStyle name="60% - Énfasis4 2" xfId="23"/>
    <cellStyle name="60% - Énfasis5 2" xfId="24"/>
    <cellStyle name="60% - Énfasis6 2" xfId="25"/>
    <cellStyle name="Buena 2" xfId="26"/>
    <cellStyle name="Cálculo 2" xfId="29"/>
    <cellStyle name="Celda de comprobación 2" xfId="27"/>
    <cellStyle name="Celda vinculada 2" xfId="28"/>
    <cellStyle name="Encabezado 4 2" xfId="30"/>
    <cellStyle name="Énfasis1 2" xfId="43"/>
    <cellStyle name="Énfasis2 2" xfId="44"/>
    <cellStyle name="Énfasis3 2" xfId="45"/>
    <cellStyle name="Énfasis4 2" xfId="46"/>
    <cellStyle name="Énfasis5 2" xfId="47"/>
    <cellStyle name="Énfasis6 2" xfId="48"/>
    <cellStyle name="Entrada 2" xfId="31"/>
    <cellStyle name="Incorrecto 2" xfId="32"/>
    <cellStyle name="Millares" xfId="1" builtinId="3"/>
    <cellStyle name="Millares 2" xfId="2"/>
    <cellStyle name="Millares 3" xfId="6"/>
    <cellStyle name="Millares 4" xfId="52"/>
    <cellStyle name="Moneda 2" xfId="55"/>
    <cellStyle name="Neutral 2" xfId="33"/>
    <cellStyle name="Normal" xfId="0" builtinId="0"/>
    <cellStyle name="Normal 2" xfId="3"/>
    <cellStyle name="Normal 2 2" xfId="53"/>
    <cellStyle name="Normal 3" xfId="4"/>
    <cellStyle name="Normal 4" xfId="5"/>
    <cellStyle name="Normal 4 2" xfId="54"/>
    <cellStyle name="Normal 5" xfId="7"/>
    <cellStyle name="Normal 6" xfId="49"/>
    <cellStyle name="Normal 7" xfId="51"/>
    <cellStyle name="Normal 8" xfId="50"/>
    <cellStyle name="Normal 9" xfId="56"/>
    <cellStyle name="Notas 2" xfId="34"/>
    <cellStyle name="Salida 2" xfId="35"/>
    <cellStyle name="Texto de advertencia 2" xfId="36"/>
    <cellStyle name="Texto explicativo 2" xfId="37"/>
    <cellStyle name="Título 1 2" xfId="40"/>
    <cellStyle name="Título 2 2" xfId="41"/>
    <cellStyle name="Título 3 2" xfId="42"/>
    <cellStyle name="Título 4" xfId="39"/>
    <cellStyle name="Total 2" xfId="38"/>
  </cellStyles>
  <dxfs count="46">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64" formatCode="dd\ mmmm"/>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thin">
          <color indexed="64"/>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protection locked="1" hidden="0"/>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numFmt numFmtId="164" formatCode="dd\ mmmm"/>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thin">
          <color indexed="64"/>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Tabla2" displayName="Tabla2" ref="B5:K181" totalsRowShown="0" headerRowDxfId="45" dataDxfId="43" headerRowBorderDxfId="44" tableBorderDxfId="42" totalsRowBorderDxfId="41">
  <tableColumns count="10">
    <tableColumn id="1" name="Fecha de formulario de anticipo " dataDxfId="40" totalsRowDxfId="39"/>
    <tableColumn id="3" name="No. Formulario" dataDxfId="38"/>
    <tableColumn id="4" name="Nombre y Apellidos del Funcionario o particular autorizado" dataDxfId="37" totalsRowDxfId="36"/>
    <tableColumn id="5" name="Cargo del Funcionario o Empleado" dataDxfId="35" totalsRowDxfId="34"/>
    <tableColumn id="7" name="Autoridad que Autoriza" dataDxfId="33" totalsRowDxfId="32"/>
    <tableColumn id="8" name="Lugar de Comisión" dataDxfId="31" totalsRowDxfId="30"/>
    <tableColumn id="9" name="Días de Comisión" dataDxfId="29" totalsRowDxfId="28"/>
    <tableColumn id="10" name="Objetivo  y justificación de la Comisión" dataDxfId="27" totalsRowDxfId="26"/>
    <tableColumn id="32" name="Beneficios " dataDxfId="25" totalsRowDxfId="24"/>
    <tableColumn id="12" name="Total en  Q" dataDxfId="23"/>
  </tableColumns>
  <tableStyleInfo name="TableStyleLight9" showFirstColumn="0" showLastColumn="0" showRowStripes="1" showColumnStripes="0"/>
</table>
</file>

<file path=xl/tables/table2.xml><?xml version="1.0" encoding="utf-8"?>
<table xmlns="http://schemas.openxmlformats.org/spreadsheetml/2006/main" id="1" name="Tabla22" displayName="Tabla22" ref="B5:K179" totalsRowShown="0" headerRowDxfId="22" dataDxfId="20" headerRowBorderDxfId="21" tableBorderDxfId="19" totalsRowBorderDxfId="18">
  <tableColumns count="10">
    <tableColumn id="1" name="Fecha de formulario de anticipo " dataDxfId="17" totalsRowDxfId="16"/>
    <tableColumn id="3" name="No. Formulario" dataDxfId="15"/>
    <tableColumn id="4" name="Nombre y Apellidos del Funcionario o particular autorizado" dataDxfId="14" totalsRowDxfId="13"/>
    <tableColumn id="5" name="Cargo del Funcionario o Empleado" dataDxfId="12" totalsRowDxfId="11"/>
    <tableColumn id="7" name="Autoridad que Autoriza" dataDxfId="10" totalsRowDxfId="9"/>
    <tableColumn id="8" name="Lugar de Comisión" dataDxfId="8" totalsRowDxfId="7"/>
    <tableColumn id="9" name="Días de Comisión" dataDxfId="6" totalsRowDxfId="5"/>
    <tableColumn id="10" name="Objetivo  y justificación de la Comisión" dataDxfId="4" totalsRowDxfId="3"/>
    <tableColumn id="32" name="Beneficios " dataDxfId="2" totalsRowDxfId="1"/>
    <tableColumn id="12" name="Total en  Q"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8"/>
  <sheetViews>
    <sheetView workbookViewId="0">
      <selection sqref="A1:L1"/>
    </sheetView>
  </sheetViews>
  <sheetFormatPr baseColWidth="10" defaultColWidth="11.42578125" defaultRowHeight="12.75" x14ac:dyDescent="0.2"/>
  <cols>
    <col min="1" max="1" width="10.5703125" style="83" bestFit="1" customWidth="1"/>
    <col min="2" max="2" width="20.42578125" style="10" customWidth="1"/>
    <col min="3" max="3" width="20.85546875" style="84" customWidth="1"/>
    <col min="4" max="4" width="15" style="10" customWidth="1"/>
    <col min="5" max="5" width="10.28515625" style="10" bestFit="1" customWidth="1"/>
    <col min="6" max="6" width="13" style="10" bestFit="1" customWidth="1"/>
    <col min="7" max="7" width="18.140625" style="85" bestFit="1" customWidth="1"/>
    <col min="8" max="8" width="10.5703125" style="85" bestFit="1" customWidth="1"/>
    <col min="9" max="9" width="17" style="86" bestFit="1" customWidth="1"/>
    <col min="10" max="10" width="11.5703125" style="87" bestFit="1" customWidth="1"/>
    <col min="11" max="11" width="21.85546875" style="86" bestFit="1" customWidth="1"/>
    <col min="12" max="12" width="33" style="10" customWidth="1"/>
    <col min="13" max="13" width="6.140625" style="9" customWidth="1"/>
    <col min="14" max="14" width="6.140625" style="10" customWidth="1"/>
    <col min="15" max="16384" width="11.42578125" style="10"/>
  </cols>
  <sheetData>
    <row r="1" spans="1:14" ht="19.5" customHeight="1" x14ac:dyDescent="0.2">
      <c r="A1" s="370" t="s">
        <v>14</v>
      </c>
      <c r="B1" s="370"/>
      <c r="C1" s="370"/>
      <c r="D1" s="370"/>
      <c r="E1" s="370"/>
      <c r="F1" s="370"/>
      <c r="G1" s="370"/>
      <c r="H1" s="370"/>
      <c r="I1" s="370"/>
      <c r="J1" s="370"/>
      <c r="K1" s="370"/>
      <c r="L1" s="370"/>
    </row>
    <row r="2" spans="1:14" ht="19.5" customHeight="1" x14ac:dyDescent="0.2">
      <c r="A2" s="370" t="s">
        <v>26</v>
      </c>
      <c r="B2" s="370"/>
      <c r="C2" s="370"/>
      <c r="D2" s="370"/>
      <c r="E2" s="370"/>
      <c r="F2" s="370"/>
      <c r="G2" s="370"/>
      <c r="H2" s="370"/>
      <c r="I2" s="370"/>
      <c r="J2" s="370"/>
      <c r="K2" s="370"/>
      <c r="L2" s="370"/>
    </row>
    <row r="3" spans="1:14" ht="26.25" customHeight="1" x14ac:dyDescent="0.2">
      <c r="A3" s="370" t="s">
        <v>234</v>
      </c>
      <c r="B3" s="370"/>
      <c r="C3" s="370"/>
      <c r="D3" s="370"/>
      <c r="E3" s="370"/>
      <c r="F3" s="370"/>
      <c r="G3" s="370"/>
      <c r="H3" s="370"/>
      <c r="I3" s="370"/>
      <c r="J3" s="370"/>
      <c r="K3" s="370"/>
      <c r="L3" s="370"/>
    </row>
    <row r="4" spans="1:14" ht="26.25" customHeight="1" x14ac:dyDescent="0.2">
      <c r="A4" s="370" t="s">
        <v>235</v>
      </c>
      <c r="B4" s="370"/>
      <c r="C4" s="370"/>
      <c r="D4" s="370"/>
      <c r="E4" s="370"/>
      <c r="F4" s="370"/>
      <c r="G4" s="370"/>
      <c r="H4" s="370"/>
      <c r="I4" s="370"/>
      <c r="J4" s="370"/>
      <c r="K4" s="370"/>
      <c r="L4" s="370"/>
    </row>
    <row r="5" spans="1:14" ht="13.5" thickBot="1" x14ac:dyDescent="0.25">
      <c r="A5" s="11"/>
      <c r="B5" s="12"/>
      <c r="C5" s="12"/>
      <c r="D5" s="12"/>
      <c r="E5" s="12"/>
      <c r="F5" s="12"/>
      <c r="G5" s="371"/>
      <c r="H5" s="371"/>
      <c r="I5" s="371"/>
      <c r="J5" s="12"/>
      <c r="K5" s="12"/>
      <c r="L5" s="12"/>
    </row>
    <row r="6" spans="1:14" s="18" customFormat="1" ht="26.25" thickBot="1" x14ac:dyDescent="0.25">
      <c r="A6" s="13" t="s">
        <v>3</v>
      </c>
      <c r="B6" s="14" t="s">
        <v>4</v>
      </c>
      <c r="C6" s="14" t="s">
        <v>5</v>
      </c>
      <c r="D6" s="14" t="s">
        <v>19</v>
      </c>
      <c r="E6" s="14" t="s">
        <v>31</v>
      </c>
      <c r="F6" s="14" t="s">
        <v>289</v>
      </c>
      <c r="G6" s="15" t="s">
        <v>290</v>
      </c>
      <c r="H6" s="15" t="s">
        <v>17</v>
      </c>
      <c r="I6" s="14" t="s">
        <v>6</v>
      </c>
      <c r="J6" s="14" t="s">
        <v>11</v>
      </c>
      <c r="K6" s="14" t="s">
        <v>20</v>
      </c>
      <c r="L6" s="16" t="s">
        <v>7</v>
      </c>
      <c r="M6" s="17" t="s">
        <v>103</v>
      </c>
    </row>
    <row r="7" spans="1:14" s="98" customFormat="1" ht="63.75" x14ac:dyDescent="0.2">
      <c r="A7" s="88">
        <v>40922</v>
      </c>
      <c r="B7" s="89" t="s">
        <v>27</v>
      </c>
      <c r="C7" s="89" t="s">
        <v>28</v>
      </c>
      <c r="D7" s="89" t="s">
        <v>29</v>
      </c>
      <c r="E7" s="89">
        <v>3.5</v>
      </c>
      <c r="F7" s="90">
        <v>800</v>
      </c>
      <c r="G7" s="91">
        <f>E7*F7</f>
        <v>2800</v>
      </c>
      <c r="H7" s="92">
        <v>7.8054800000000002</v>
      </c>
      <c r="I7" s="93">
        <v>21855.34</v>
      </c>
      <c r="J7" s="94">
        <v>6380</v>
      </c>
      <c r="K7" s="95" t="s">
        <v>25</v>
      </c>
      <c r="L7" s="96" t="s">
        <v>30</v>
      </c>
      <c r="M7" s="97"/>
      <c r="N7" s="98" t="s">
        <v>151</v>
      </c>
    </row>
    <row r="8" spans="1:14" s="98" customFormat="1" ht="76.5" x14ac:dyDescent="0.2">
      <c r="A8" s="19">
        <v>40932</v>
      </c>
      <c r="B8" s="99" t="s">
        <v>40</v>
      </c>
      <c r="C8" s="20" t="s">
        <v>1</v>
      </c>
      <c r="D8" s="20" t="s">
        <v>32</v>
      </c>
      <c r="E8" s="20">
        <v>1.5</v>
      </c>
      <c r="F8" s="21">
        <v>600</v>
      </c>
      <c r="G8" s="22">
        <v>900</v>
      </c>
      <c r="H8" s="23">
        <v>7.8080400000000001</v>
      </c>
      <c r="I8" s="24">
        <v>7027.24</v>
      </c>
      <c r="J8" s="25">
        <v>6381</v>
      </c>
      <c r="K8" s="26" t="s">
        <v>25</v>
      </c>
      <c r="L8" s="27" t="s">
        <v>34</v>
      </c>
      <c r="M8" s="100">
        <v>373</v>
      </c>
    </row>
    <row r="9" spans="1:14" s="29" customFormat="1" ht="89.25" x14ac:dyDescent="0.2">
      <c r="A9" s="19">
        <v>40932</v>
      </c>
      <c r="B9" s="20" t="s">
        <v>35</v>
      </c>
      <c r="C9" s="20" t="s">
        <v>1</v>
      </c>
      <c r="D9" s="20" t="s">
        <v>32</v>
      </c>
      <c r="E9" s="20">
        <v>1.5</v>
      </c>
      <c r="F9" s="21">
        <v>200</v>
      </c>
      <c r="G9" s="22">
        <v>300</v>
      </c>
      <c r="H9" s="23">
        <v>7.8080400000000001</v>
      </c>
      <c r="I9" s="24">
        <v>2342.41</v>
      </c>
      <c r="J9" s="25">
        <v>6382</v>
      </c>
      <c r="K9" s="26" t="s">
        <v>470</v>
      </c>
      <c r="L9" s="27" t="s">
        <v>33</v>
      </c>
      <c r="M9" s="28">
        <v>373</v>
      </c>
    </row>
    <row r="10" spans="1:14" s="29" customFormat="1" ht="76.5" x14ac:dyDescent="0.2">
      <c r="A10" s="19">
        <v>40935</v>
      </c>
      <c r="B10" s="20" t="s">
        <v>36</v>
      </c>
      <c r="C10" s="20" t="s">
        <v>39</v>
      </c>
      <c r="D10" s="20" t="s">
        <v>37</v>
      </c>
      <c r="E10" s="20">
        <v>5.5</v>
      </c>
      <c r="F10" s="21">
        <v>150</v>
      </c>
      <c r="G10" s="22">
        <v>825</v>
      </c>
      <c r="H10" s="23">
        <v>7.81257</v>
      </c>
      <c r="I10" s="24">
        <v>6445.37</v>
      </c>
      <c r="J10" s="25">
        <v>6385</v>
      </c>
      <c r="K10" s="26" t="s">
        <v>423</v>
      </c>
      <c r="L10" s="27" t="s">
        <v>38</v>
      </c>
      <c r="M10" s="28">
        <v>373</v>
      </c>
    </row>
    <row r="11" spans="1:14" s="98" customFormat="1" ht="39" thickBot="1" x14ac:dyDescent="0.25">
      <c r="A11" s="40">
        <v>40938</v>
      </c>
      <c r="B11" s="101" t="s">
        <v>40</v>
      </c>
      <c r="C11" s="41" t="s">
        <v>28</v>
      </c>
      <c r="D11" s="41" t="s">
        <v>79</v>
      </c>
      <c r="E11" s="41">
        <v>2.5</v>
      </c>
      <c r="F11" s="102">
        <v>600</v>
      </c>
      <c r="G11" s="42">
        <f>+F11*E11</f>
        <v>1500</v>
      </c>
      <c r="H11" s="43">
        <v>7.806</v>
      </c>
      <c r="I11" s="103">
        <v>11709</v>
      </c>
      <c r="J11" s="104">
        <v>6386</v>
      </c>
      <c r="K11" s="45" t="s">
        <v>25</v>
      </c>
      <c r="L11" s="46" t="s">
        <v>43</v>
      </c>
      <c r="M11" s="105">
        <v>651</v>
      </c>
    </row>
    <row r="12" spans="1:14" s="29" customFormat="1" x14ac:dyDescent="0.2">
      <c r="A12" s="30"/>
      <c r="B12" s="31" t="s">
        <v>41</v>
      </c>
      <c r="C12" s="32"/>
      <c r="D12" s="32"/>
      <c r="E12" s="32"/>
      <c r="F12" s="33"/>
      <c r="G12" s="34"/>
      <c r="H12" s="35"/>
      <c r="I12" s="36"/>
      <c r="J12" s="37"/>
      <c r="K12" s="37"/>
      <c r="L12" s="38"/>
      <c r="M12" s="39"/>
    </row>
    <row r="13" spans="1:14" s="98" customFormat="1" ht="38.25" x14ac:dyDescent="0.2">
      <c r="A13" s="19">
        <v>40940</v>
      </c>
      <c r="B13" s="99" t="s">
        <v>40</v>
      </c>
      <c r="C13" s="20" t="s">
        <v>1</v>
      </c>
      <c r="D13" s="20" t="s">
        <v>42</v>
      </c>
      <c r="E13" s="20">
        <v>0.5</v>
      </c>
      <c r="F13" s="21">
        <v>600</v>
      </c>
      <c r="G13" s="22">
        <f>F13*E13</f>
        <v>300</v>
      </c>
      <c r="H13" s="23">
        <v>7.7620500000000003</v>
      </c>
      <c r="I13" s="24">
        <v>2328.62</v>
      </c>
      <c r="J13" s="25">
        <v>6387</v>
      </c>
      <c r="K13" s="26" t="s">
        <v>25</v>
      </c>
      <c r="L13" s="27" t="s">
        <v>44</v>
      </c>
      <c r="M13" s="100">
        <v>556</v>
      </c>
    </row>
    <row r="14" spans="1:14" s="29" customFormat="1" ht="63.75" x14ac:dyDescent="0.2">
      <c r="A14" s="19">
        <v>40940</v>
      </c>
      <c r="B14" s="20" t="s">
        <v>35</v>
      </c>
      <c r="C14" s="20" t="s">
        <v>1</v>
      </c>
      <c r="D14" s="20" t="s">
        <v>42</v>
      </c>
      <c r="E14" s="20">
        <v>0.5</v>
      </c>
      <c r="F14" s="21">
        <v>200</v>
      </c>
      <c r="G14" s="22">
        <f>F14*E14</f>
        <v>100</v>
      </c>
      <c r="H14" s="23">
        <v>7.7620500000000003</v>
      </c>
      <c r="I14" s="24">
        <v>776.21</v>
      </c>
      <c r="J14" s="25">
        <v>6388</v>
      </c>
      <c r="K14" s="26" t="s">
        <v>470</v>
      </c>
      <c r="L14" s="27" t="s">
        <v>45</v>
      </c>
      <c r="M14" s="28">
        <v>556</v>
      </c>
    </row>
    <row r="15" spans="1:14" s="29" customFormat="1" ht="76.5" x14ac:dyDescent="0.2">
      <c r="A15" s="19">
        <v>40941</v>
      </c>
      <c r="B15" s="20" t="s">
        <v>46</v>
      </c>
      <c r="C15" s="20" t="s">
        <v>47</v>
      </c>
      <c r="D15" s="20" t="s">
        <v>48</v>
      </c>
      <c r="E15" s="20">
        <v>1</v>
      </c>
      <c r="F15" s="21">
        <v>300</v>
      </c>
      <c r="G15" s="22">
        <f>F15*E15</f>
        <v>300</v>
      </c>
      <c r="H15" s="23">
        <v>7.7419500000000001</v>
      </c>
      <c r="I15" s="24">
        <v>2322.59</v>
      </c>
      <c r="J15" s="25">
        <v>6389</v>
      </c>
      <c r="K15" s="26" t="s">
        <v>464</v>
      </c>
      <c r="L15" s="27" t="s">
        <v>49</v>
      </c>
      <c r="M15" s="28">
        <v>556</v>
      </c>
    </row>
    <row r="16" spans="1:14" s="29" customFormat="1" ht="63.75" x14ac:dyDescent="0.2">
      <c r="A16" s="19">
        <v>40942</v>
      </c>
      <c r="B16" s="20" t="s">
        <v>50</v>
      </c>
      <c r="C16" s="20" t="s">
        <v>51</v>
      </c>
      <c r="D16" s="20" t="s">
        <v>52</v>
      </c>
      <c r="E16" s="20">
        <v>2</v>
      </c>
      <c r="F16" s="21">
        <v>350</v>
      </c>
      <c r="G16" s="22">
        <f>F16*E16</f>
        <v>700</v>
      </c>
      <c r="H16" s="23">
        <v>7.77013</v>
      </c>
      <c r="I16" s="24">
        <v>5439.09</v>
      </c>
      <c r="J16" s="25">
        <v>6390</v>
      </c>
      <c r="K16" s="26" t="s">
        <v>471</v>
      </c>
      <c r="L16" s="27" t="s">
        <v>53</v>
      </c>
      <c r="M16" s="28">
        <v>741</v>
      </c>
    </row>
    <row r="17" spans="1:14" s="29" customFormat="1" ht="76.5" x14ac:dyDescent="0.2">
      <c r="A17" s="19">
        <v>40945</v>
      </c>
      <c r="B17" s="20" t="s">
        <v>15</v>
      </c>
      <c r="C17" s="20" t="s">
        <v>54</v>
      </c>
      <c r="D17" s="20" t="s">
        <v>55</v>
      </c>
      <c r="E17" s="20">
        <v>5.5</v>
      </c>
      <c r="F17" s="21">
        <v>250</v>
      </c>
      <c r="G17" s="22">
        <f t="shared" ref="G17:G22" si="0">F17*E17</f>
        <v>1375</v>
      </c>
      <c r="H17" s="23">
        <v>7.7838500000000002</v>
      </c>
      <c r="I17" s="24">
        <v>10702.79</v>
      </c>
      <c r="J17" s="25">
        <v>6391</v>
      </c>
      <c r="K17" s="26" t="s">
        <v>471</v>
      </c>
      <c r="L17" s="27" t="s">
        <v>56</v>
      </c>
      <c r="M17" s="28">
        <v>741</v>
      </c>
    </row>
    <row r="18" spans="1:14" s="29" customFormat="1" ht="114.75" x14ac:dyDescent="0.2">
      <c r="A18" s="19">
        <v>40952</v>
      </c>
      <c r="B18" s="20" t="s">
        <v>35</v>
      </c>
      <c r="C18" s="20" t="s">
        <v>54</v>
      </c>
      <c r="D18" s="20" t="s">
        <v>57</v>
      </c>
      <c r="E18" s="20">
        <v>4.5</v>
      </c>
      <c r="F18" s="21">
        <v>250</v>
      </c>
      <c r="G18" s="22">
        <f t="shared" si="0"/>
        <v>1125</v>
      </c>
      <c r="H18" s="23">
        <v>7.7826300000000002</v>
      </c>
      <c r="I18" s="24">
        <v>8755.4599999999991</v>
      </c>
      <c r="J18" s="25">
        <v>6392</v>
      </c>
      <c r="K18" s="26" t="s">
        <v>470</v>
      </c>
      <c r="L18" s="27" t="s">
        <v>58</v>
      </c>
      <c r="M18" s="28">
        <v>741</v>
      </c>
    </row>
    <row r="19" spans="1:14" s="29" customFormat="1" ht="63.75" x14ac:dyDescent="0.2">
      <c r="A19" s="19">
        <v>40952</v>
      </c>
      <c r="B19" s="20" t="s">
        <v>59</v>
      </c>
      <c r="C19" s="20" t="s">
        <v>60</v>
      </c>
      <c r="D19" s="20" t="s">
        <v>61</v>
      </c>
      <c r="E19" s="20">
        <v>3.5</v>
      </c>
      <c r="F19" s="21">
        <v>100</v>
      </c>
      <c r="G19" s="22">
        <f t="shared" si="0"/>
        <v>350</v>
      </c>
      <c r="H19" s="23" t="s">
        <v>80</v>
      </c>
      <c r="I19" s="24">
        <v>2720.41</v>
      </c>
      <c r="J19" s="25">
        <v>6393</v>
      </c>
      <c r="K19" s="26" t="s">
        <v>471</v>
      </c>
      <c r="L19" s="27" t="s">
        <v>62</v>
      </c>
      <c r="M19" s="28">
        <v>741</v>
      </c>
    </row>
    <row r="20" spans="1:14" s="29" customFormat="1" ht="76.5" x14ac:dyDescent="0.2">
      <c r="A20" s="19">
        <v>40952</v>
      </c>
      <c r="B20" s="20" t="s">
        <v>35</v>
      </c>
      <c r="C20" s="20" t="s">
        <v>63</v>
      </c>
      <c r="D20" s="20" t="s">
        <v>64</v>
      </c>
      <c r="E20" s="20">
        <v>4.5</v>
      </c>
      <c r="F20" s="21">
        <v>300</v>
      </c>
      <c r="G20" s="22">
        <f t="shared" si="0"/>
        <v>1350</v>
      </c>
      <c r="H20" s="23">
        <v>7.7619699999999998</v>
      </c>
      <c r="I20" s="24">
        <v>10478.66</v>
      </c>
      <c r="J20" s="25">
        <v>6394</v>
      </c>
      <c r="K20" s="26" t="s">
        <v>470</v>
      </c>
      <c r="L20" s="27" t="s">
        <v>65</v>
      </c>
      <c r="M20" s="28">
        <v>741</v>
      </c>
    </row>
    <row r="21" spans="1:14" s="29" customFormat="1" ht="76.5" x14ac:dyDescent="0.2">
      <c r="A21" s="19">
        <v>40952</v>
      </c>
      <c r="B21" s="20" t="s">
        <v>36</v>
      </c>
      <c r="C21" s="20" t="s">
        <v>63</v>
      </c>
      <c r="D21" s="20" t="s">
        <v>64</v>
      </c>
      <c r="E21" s="20">
        <v>4.5</v>
      </c>
      <c r="F21" s="21">
        <v>250</v>
      </c>
      <c r="G21" s="22">
        <f t="shared" si="0"/>
        <v>1125</v>
      </c>
      <c r="H21" s="23">
        <v>7.7619699999999998</v>
      </c>
      <c r="I21" s="24">
        <v>8732.2199999999993</v>
      </c>
      <c r="J21" s="25">
        <v>6395</v>
      </c>
      <c r="K21" s="26" t="s">
        <v>423</v>
      </c>
      <c r="L21" s="27" t="s">
        <v>65</v>
      </c>
      <c r="M21" s="28">
        <v>741</v>
      </c>
    </row>
    <row r="22" spans="1:14" s="98" customFormat="1" ht="76.5" x14ac:dyDescent="0.2">
      <c r="A22" s="19">
        <v>40952</v>
      </c>
      <c r="B22" s="99" t="s">
        <v>66</v>
      </c>
      <c r="C22" s="20" t="s">
        <v>63</v>
      </c>
      <c r="D22" s="20" t="s">
        <v>64</v>
      </c>
      <c r="E22" s="20">
        <v>4.5</v>
      </c>
      <c r="F22" s="21">
        <v>250</v>
      </c>
      <c r="G22" s="22">
        <f t="shared" si="0"/>
        <v>1125</v>
      </c>
      <c r="H22" s="23">
        <v>7.7619699999999998</v>
      </c>
      <c r="I22" s="24">
        <v>8732.2199999999993</v>
      </c>
      <c r="J22" s="25">
        <v>6396</v>
      </c>
      <c r="K22" s="26" t="s">
        <v>22</v>
      </c>
      <c r="L22" s="27" t="s">
        <v>65</v>
      </c>
      <c r="M22" s="100"/>
      <c r="N22" s="98" t="s">
        <v>151</v>
      </c>
    </row>
    <row r="23" spans="1:14" s="98" customFormat="1" ht="114.75" x14ac:dyDescent="0.2">
      <c r="A23" s="19">
        <v>40956</v>
      </c>
      <c r="B23" s="20" t="s">
        <v>67</v>
      </c>
      <c r="C23" s="20" t="s">
        <v>68</v>
      </c>
      <c r="D23" s="20" t="s">
        <v>77</v>
      </c>
      <c r="E23" s="20">
        <v>8.5</v>
      </c>
      <c r="F23" s="21">
        <v>300</v>
      </c>
      <c r="G23" s="22">
        <f>300*6.5+250*2</f>
        <v>2450</v>
      </c>
      <c r="H23" s="23">
        <v>7.7694999999999999</v>
      </c>
      <c r="I23" s="24">
        <v>19035.28</v>
      </c>
      <c r="J23" s="25">
        <v>6397</v>
      </c>
      <c r="K23" s="26" t="s">
        <v>69</v>
      </c>
      <c r="L23" s="27" t="s">
        <v>70</v>
      </c>
      <c r="M23" s="100">
        <v>741</v>
      </c>
    </row>
    <row r="24" spans="1:14" s="29" customFormat="1" ht="76.5" x14ac:dyDescent="0.2">
      <c r="A24" s="19">
        <v>40956</v>
      </c>
      <c r="B24" s="20" t="s">
        <v>71</v>
      </c>
      <c r="C24" s="20" t="s">
        <v>72</v>
      </c>
      <c r="D24" s="20" t="s">
        <v>76</v>
      </c>
      <c r="E24" s="20">
        <v>1</v>
      </c>
      <c r="F24" s="21">
        <v>250</v>
      </c>
      <c r="G24" s="22">
        <f t="shared" ref="G24:G31" si="1">F24*E24</f>
        <v>250</v>
      </c>
      <c r="H24" s="23">
        <v>7.7694999999999999</v>
      </c>
      <c r="I24" s="24">
        <v>1942.38</v>
      </c>
      <c r="J24" s="25">
        <v>6398</v>
      </c>
      <c r="K24" s="26" t="s">
        <v>471</v>
      </c>
      <c r="L24" s="27" t="s">
        <v>73</v>
      </c>
      <c r="M24" s="28">
        <v>741</v>
      </c>
    </row>
    <row r="25" spans="1:14" s="29" customFormat="1" ht="63.75" x14ac:dyDescent="0.2">
      <c r="A25" s="19">
        <v>40956</v>
      </c>
      <c r="B25" s="20" t="s">
        <v>479</v>
      </c>
      <c r="C25" s="20" t="s">
        <v>74</v>
      </c>
      <c r="D25" s="20" t="s">
        <v>75</v>
      </c>
      <c r="E25" s="20">
        <v>1</v>
      </c>
      <c r="F25" s="21">
        <v>150</v>
      </c>
      <c r="G25" s="22">
        <f t="shared" si="1"/>
        <v>150</v>
      </c>
      <c r="H25" s="23">
        <v>7.7694999999999999</v>
      </c>
      <c r="I25" s="24">
        <v>1165.43</v>
      </c>
      <c r="J25" s="25">
        <v>6399</v>
      </c>
      <c r="K25" s="26" t="s">
        <v>464</v>
      </c>
      <c r="L25" s="27" t="s">
        <v>78</v>
      </c>
      <c r="M25" s="28"/>
      <c r="N25" s="29" t="s">
        <v>151</v>
      </c>
    </row>
    <row r="26" spans="1:14" s="98" customFormat="1" ht="114.75" x14ac:dyDescent="0.2">
      <c r="A26" s="19">
        <v>40956</v>
      </c>
      <c r="B26" s="99" t="s">
        <v>40</v>
      </c>
      <c r="C26" s="20" t="s">
        <v>81</v>
      </c>
      <c r="D26" s="20" t="s">
        <v>82</v>
      </c>
      <c r="E26" s="20">
        <v>5.5</v>
      </c>
      <c r="F26" s="21">
        <v>1000</v>
      </c>
      <c r="G26" s="22">
        <f t="shared" si="1"/>
        <v>5500</v>
      </c>
      <c r="H26" s="23" t="s">
        <v>83</v>
      </c>
      <c r="I26" s="24">
        <v>42754.15</v>
      </c>
      <c r="J26" s="25">
        <v>6401</v>
      </c>
      <c r="K26" s="26" t="s">
        <v>25</v>
      </c>
      <c r="L26" s="27" t="s">
        <v>84</v>
      </c>
      <c r="M26" s="100"/>
      <c r="N26" s="98" t="s">
        <v>151</v>
      </c>
    </row>
    <row r="27" spans="1:14" s="29" customFormat="1" ht="63.75" x14ac:dyDescent="0.2">
      <c r="A27" s="19">
        <v>40959</v>
      </c>
      <c r="B27" s="20" t="s">
        <v>15</v>
      </c>
      <c r="C27" s="20" t="s">
        <v>85</v>
      </c>
      <c r="D27" s="20" t="s">
        <v>86</v>
      </c>
      <c r="E27" s="20">
        <v>4.5</v>
      </c>
      <c r="F27" s="21">
        <v>250</v>
      </c>
      <c r="G27" s="22">
        <f t="shared" si="1"/>
        <v>1125</v>
      </c>
      <c r="H27" s="23">
        <v>7.7805299999999997</v>
      </c>
      <c r="I27" s="24">
        <v>8753.1</v>
      </c>
      <c r="J27" s="25">
        <v>6402</v>
      </c>
      <c r="K27" s="26" t="s">
        <v>471</v>
      </c>
      <c r="L27" s="27" t="s">
        <v>87</v>
      </c>
      <c r="M27" s="28">
        <v>741</v>
      </c>
    </row>
    <row r="28" spans="1:14" s="29" customFormat="1" ht="63.75" x14ac:dyDescent="0.2">
      <c r="A28" s="19">
        <v>40961</v>
      </c>
      <c r="B28" s="20" t="s">
        <v>88</v>
      </c>
      <c r="C28" s="20" t="s">
        <v>89</v>
      </c>
      <c r="D28" s="20" t="s">
        <v>97</v>
      </c>
      <c r="E28" s="20">
        <v>2.5</v>
      </c>
      <c r="F28" s="21">
        <v>150</v>
      </c>
      <c r="G28" s="22">
        <f t="shared" si="1"/>
        <v>375</v>
      </c>
      <c r="H28" s="23" t="s">
        <v>169</v>
      </c>
      <c r="I28" s="24">
        <f>1759.11+1169.47</f>
        <v>2928.58</v>
      </c>
      <c r="J28" s="25">
        <v>6403</v>
      </c>
      <c r="K28" s="26" t="s">
        <v>471</v>
      </c>
      <c r="L28" s="27" t="s">
        <v>91</v>
      </c>
      <c r="M28" s="28"/>
      <c r="N28" s="29" t="s">
        <v>151</v>
      </c>
    </row>
    <row r="29" spans="1:14" s="29" customFormat="1" ht="51" x14ac:dyDescent="0.2">
      <c r="A29" s="19">
        <v>40961</v>
      </c>
      <c r="B29" s="20" t="s">
        <v>35</v>
      </c>
      <c r="C29" s="20" t="s">
        <v>89</v>
      </c>
      <c r="D29" s="20" t="s">
        <v>90</v>
      </c>
      <c r="E29" s="20">
        <v>1.5</v>
      </c>
      <c r="F29" s="21">
        <v>200</v>
      </c>
      <c r="G29" s="22">
        <f t="shared" si="1"/>
        <v>300</v>
      </c>
      <c r="H29" s="23">
        <v>7.8182700000000001</v>
      </c>
      <c r="I29" s="24">
        <v>2345.48</v>
      </c>
      <c r="J29" s="25">
        <v>6404</v>
      </c>
      <c r="K29" s="26" t="s">
        <v>470</v>
      </c>
      <c r="L29" s="27" t="s">
        <v>91</v>
      </c>
      <c r="M29" s="28"/>
      <c r="N29" s="29" t="s">
        <v>151</v>
      </c>
    </row>
    <row r="30" spans="1:14" s="29" customFormat="1" ht="114.75" x14ac:dyDescent="0.2">
      <c r="A30" s="19">
        <v>40962</v>
      </c>
      <c r="B30" s="20" t="s">
        <v>92</v>
      </c>
      <c r="C30" s="20" t="s">
        <v>93</v>
      </c>
      <c r="D30" s="20" t="s">
        <v>94</v>
      </c>
      <c r="E30" s="20">
        <v>2</v>
      </c>
      <c r="F30" s="21">
        <v>150</v>
      </c>
      <c r="G30" s="22">
        <f t="shared" si="1"/>
        <v>300</v>
      </c>
      <c r="H30" s="23">
        <v>7.8269700000000002</v>
      </c>
      <c r="I30" s="24">
        <v>2348.09</v>
      </c>
      <c r="J30" s="25">
        <v>6405</v>
      </c>
      <c r="K30" s="26" t="s">
        <v>471</v>
      </c>
      <c r="L30" s="27" t="s">
        <v>95</v>
      </c>
      <c r="M30" s="28"/>
      <c r="N30" s="29" t="s">
        <v>151</v>
      </c>
    </row>
    <row r="31" spans="1:14" s="98" customFormat="1" ht="63.75" x14ac:dyDescent="0.2">
      <c r="A31" s="19">
        <v>40966</v>
      </c>
      <c r="B31" s="99" t="s">
        <v>40</v>
      </c>
      <c r="C31" s="20" t="s">
        <v>16</v>
      </c>
      <c r="D31" s="20" t="s">
        <v>138</v>
      </c>
      <c r="E31" s="20">
        <v>3.5</v>
      </c>
      <c r="F31" s="21">
        <v>1000</v>
      </c>
      <c r="G31" s="22">
        <f t="shared" si="1"/>
        <v>3500</v>
      </c>
      <c r="H31" s="23" t="s">
        <v>152</v>
      </c>
      <c r="I31" s="24">
        <v>27245.08</v>
      </c>
      <c r="J31" s="25">
        <v>6406</v>
      </c>
      <c r="K31" s="26" t="s">
        <v>25</v>
      </c>
      <c r="L31" s="27" t="s">
        <v>96</v>
      </c>
      <c r="M31" s="100"/>
      <c r="N31" s="98" t="s">
        <v>151</v>
      </c>
    </row>
    <row r="32" spans="1:14" s="29" customFormat="1" ht="77.25" thickBot="1" x14ac:dyDescent="0.25">
      <c r="A32" s="40">
        <v>40967</v>
      </c>
      <c r="B32" s="20" t="s">
        <v>35</v>
      </c>
      <c r="C32" s="41" t="s">
        <v>99</v>
      </c>
      <c r="D32" s="41" t="s">
        <v>100</v>
      </c>
      <c r="E32" s="41">
        <v>2.5</v>
      </c>
      <c r="F32" s="41" t="s">
        <v>101</v>
      </c>
      <c r="G32" s="42">
        <v>600</v>
      </c>
      <c r="H32" s="43">
        <v>7.7964599999999997</v>
      </c>
      <c r="I32" s="44">
        <v>4677.88</v>
      </c>
      <c r="J32" s="45">
        <v>6407</v>
      </c>
      <c r="K32" s="26" t="s">
        <v>470</v>
      </c>
      <c r="L32" s="46" t="s">
        <v>102</v>
      </c>
      <c r="M32" s="28"/>
      <c r="N32" s="29" t="s">
        <v>151</v>
      </c>
    </row>
    <row r="33" spans="1:14" s="29" customFormat="1" x14ac:dyDescent="0.2">
      <c r="A33" s="30"/>
      <c r="B33" s="31" t="s">
        <v>104</v>
      </c>
      <c r="C33" s="32"/>
      <c r="D33" s="32"/>
      <c r="E33" s="32"/>
      <c r="F33" s="32"/>
      <c r="G33" s="34"/>
      <c r="H33" s="35"/>
      <c r="I33" s="36"/>
      <c r="J33" s="37"/>
      <c r="K33" s="37"/>
      <c r="L33" s="38"/>
      <c r="M33" s="28"/>
    </row>
    <row r="34" spans="1:14" s="29" customFormat="1" ht="114.75" x14ac:dyDescent="0.2">
      <c r="A34" s="19">
        <v>40970</v>
      </c>
      <c r="B34" s="20" t="s">
        <v>105</v>
      </c>
      <c r="C34" s="20" t="s">
        <v>106</v>
      </c>
      <c r="D34" s="20" t="s">
        <v>107</v>
      </c>
      <c r="E34" s="20">
        <v>3.5</v>
      </c>
      <c r="F34" s="21">
        <v>250</v>
      </c>
      <c r="G34" s="22">
        <v>875</v>
      </c>
      <c r="H34" s="23">
        <v>7.7709200000000003</v>
      </c>
      <c r="I34" s="24">
        <v>6799.56</v>
      </c>
      <c r="J34" s="25">
        <v>6408</v>
      </c>
      <c r="K34" s="26" t="s">
        <v>471</v>
      </c>
      <c r="L34" s="27" t="s">
        <v>108</v>
      </c>
      <c r="M34" s="28"/>
      <c r="N34" s="29" t="s">
        <v>151</v>
      </c>
    </row>
    <row r="35" spans="1:14" s="98" customFormat="1" ht="102" x14ac:dyDescent="0.2">
      <c r="A35" s="19">
        <v>40970</v>
      </c>
      <c r="B35" s="99" t="s">
        <v>66</v>
      </c>
      <c r="C35" s="20" t="s">
        <v>109</v>
      </c>
      <c r="D35" s="20" t="s">
        <v>110</v>
      </c>
      <c r="E35" s="20">
        <v>5.5</v>
      </c>
      <c r="F35" s="21">
        <v>200</v>
      </c>
      <c r="G35" s="22">
        <v>1100</v>
      </c>
      <c r="H35" s="23">
        <v>7.7709200000000003</v>
      </c>
      <c r="I35" s="24">
        <v>8548.01</v>
      </c>
      <c r="J35" s="25">
        <v>6410</v>
      </c>
      <c r="K35" s="26" t="s">
        <v>22</v>
      </c>
      <c r="L35" s="27" t="s">
        <v>111</v>
      </c>
      <c r="M35" s="100"/>
      <c r="N35" s="98" t="s">
        <v>151</v>
      </c>
    </row>
    <row r="36" spans="1:14" s="29" customFormat="1" ht="102" x14ac:dyDescent="0.2">
      <c r="A36" s="19">
        <v>40970</v>
      </c>
      <c r="B36" s="20" t="s">
        <v>112</v>
      </c>
      <c r="C36" s="20" t="s">
        <v>109</v>
      </c>
      <c r="D36" s="20" t="s">
        <v>110</v>
      </c>
      <c r="E36" s="20">
        <v>5.5</v>
      </c>
      <c r="F36" s="21">
        <v>200</v>
      </c>
      <c r="G36" s="22">
        <v>1100</v>
      </c>
      <c r="H36" s="23">
        <v>7.7709200000000003</v>
      </c>
      <c r="I36" s="24">
        <v>8548.01</v>
      </c>
      <c r="J36" s="25">
        <v>6411</v>
      </c>
      <c r="K36" s="26" t="s">
        <v>423</v>
      </c>
      <c r="L36" s="27" t="s">
        <v>111</v>
      </c>
      <c r="M36" s="28"/>
      <c r="N36" s="29" t="s">
        <v>151</v>
      </c>
    </row>
    <row r="37" spans="1:14" s="29" customFormat="1" ht="102" x14ac:dyDescent="0.2">
      <c r="A37" s="19">
        <v>40970</v>
      </c>
      <c r="B37" s="20" t="s">
        <v>113</v>
      </c>
      <c r="C37" s="20" t="s">
        <v>109</v>
      </c>
      <c r="D37" s="20" t="s">
        <v>110</v>
      </c>
      <c r="E37" s="20">
        <v>5.5</v>
      </c>
      <c r="F37" s="21">
        <v>250</v>
      </c>
      <c r="G37" s="22">
        <v>1375</v>
      </c>
      <c r="H37" s="23">
        <v>7.7709200000000003</v>
      </c>
      <c r="I37" s="24">
        <v>10685.02</v>
      </c>
      <c r="J37" s="25">
        <v>6413</v>
      </c>
      <c r="K37" s="26" t="s">
        <v>423</v>
      </c>
      <c r="L37" s="27" t="s">
        <v>111</v>
      </c>
      <c r="M37" s="28"/>
      <c r="N37" s="29" t="s">
        <v>151</v>
      </c>
    </row>
    <row r="38" spans="1:14" s="29" customFormat="1" ht="102" x14ac:dyDescent="0.2">
      <c r="A38" s="19">
        <v>40970</v>
      </c>
      <c r="B38" s="20" t="s">
        <v>46</v>
      </c>
      <c r="C38" s="20" t="s">
        <v>109</v>
      </c>
      <c r="D38" s="20" t="s">
        <v>110</v>
      </c>
      <c r="E38" s="20">
        <v>5.5</v>
      </c>
      <c r="F38" s="21">
        <v>250</v>
      </c>
      <c r="G38" s="22">
        <v>1375</v>
      </c>
      <c r="H38" s="23">
        <v>7.7709200000000003</v>
      </c>
      <c r="I38" s="24">
        <v>10685.02</v>
      </c>
      <c r="J38" s="25">
        <v>6414</v>
      </c>
      <c r="K38" s="26" t="s">
        <v>464</v>
      </c>
      <c r="L38" s="27" t="s">
        <v>111</v>
      </c>
      <c r="M38" s="28"/>
      <c r="N38" s="29" t="s">
        <v>151</v>
      </c>
    </row>
    <row r="39" spans="1:14" s="98" customFormat="1" ht="51" x14ac:dyDescent="0.2">
      <c r="A39" s="19">
        <v>40975</v>
      </c>
      <c r="B39" s="20" t="s">
        <v>35</v>
      </c>
      <c r="C39" s="20" t="s">
        <v>8</v>
      </c>
      <c r="D39" s="20" t="s">
        <v>114</v>
      </c>
      <c r="E39" s="20">
        <v>2.5</v>
      </c>
      <c r="F39" s="21">
        <v>250</v>
      </c>
      <c r="G39" s="22">
        <v>625</v>
      </c>
      <c r="H39" s="23">
        <v>7.7625099999999998</v>
      </c>
      <c r="I39" s="24">
        <v>4851.57</v>
      </c>
      <c r="J39" s="25">
        <v>6415</v>
      </c>
      <c r="K39" s="26" t="s">
        <v>24</v>
      </c>
      <c r="L39" s="27" t="s">
        <v>115</v>
      </c>
      <c r="M39" s="100"/>
      <c r="N39" s="98" t="s">
        <v>151</v>
      </c>
    </row>
    <row r="40" spans="1:14" s="29" customFormat="1" ht="63.75" x14ac:dyDescent="0.2">
      <c r="A40" s="19">
        <v>40975</v>
      </c>
      <c r="B40" s="20" t="s">
        <v>116</v>
      </c>
      <c r="C40" s="20" t="s">
        <v>8</v>
      </c>
      <c r="D40" s="20" t="s">
        <v>114</v>
      </c>
      <c r="E40" s="20">
        <v>2.5</v>
      </c>
      <c r="F40" s="21">
        <v>100</v>
      </c>
      <c r="G40" s="22">
        <v>250</v>
      </c>
      <c r="H40" s="23">
        <v>7.7625099999999998</v>
      </c>
      <c r="I40" s="24">
        <v>1940.63</v>
      </c>
      <c r="J40" s="25">
        <v>6417</v>
      </c>
      <c r="K40" s="26" t="s">
        <v>23</v>
      </c>
      <c r="L40" s="27" t="s">
        <v>117</v>
      </c>
      <c r="M40" s="28"/>
      <c r="N40" s="29" t="s">
        <v>151</v>
      </c>
    </row>
    <row r="41" spans="1:14" s="29" customFormat="1" ht="63.75" x14ac:dyDescent="0.2">
      <c r="A41" s="19">
        <v>40975</v>
      </c>
      <c r="B41" s="20" t="s">
        <v>9</v>
      </c>
      <c r="C41" s="20" t="s">
        <v>306</v>
      </c>
      <c r="D41" s="20" t="s">
        <v>307</v>
      </c>
      <c r="E41" s="20">
        <v>0.5</v>
      </c>
      <c r="F41" s="21">
        <v>100</v>
      </c>
      <c r="G41" s="22">
        <v>50</v>
      </c>
      <c r="H41" s="23">
        <v>7.7625099999999998</v>
      </c>
      <c r="I41" s="47">
        <v>388.13</v>
      </c>
      <c r="J41" s="26">
        <v>6418</v>
      </c>
      <c r="K41" s="26" t="s">
        <v>464</v>
      </c>
      <c r="L41" s="27" t="s">
        <v>118</v>
      </c>
      <c r="M41" s="28"/>
      <c r="N41" s="29" t="s">
        <v>151</v>
      </c>
    </row>
    <row r="42" spans="1:14" s="29" customFormat="1" ht="63.75" x14ac:dyDescent="0.2">
      <c r="A42" s="19">
        <v>40975</v>
      </c>
      <c r="B42" s="20" t="s">
        <v>119</v>
      </c>
      <c r="C42" s="20" t="s">
        <v>306</v>
      </c>
      <c r="D42" s="20" t="s">
        <v>307</v>
      </c>
      <c r="E42" s="20">
        <v>0.5</v>
      </c>
      <c r="F42" s="21">
        <v>100</v>
      </c>
      <c r="G42" s="22">
        <v>50</v>
      </c>
      <c r="H42" s="23">
        <v>7.7625099999999998</v>
      </c>
      <c r="I42" s="47">
        <v>388.13</v>
      </c>
      <c r="J42" s="26">
        <v>6419</v>
      </c>
      <c r="K42" s="26" t="s">
        <v>464</v>
      </c>
      <c r="L42" s="27" t="s">
        <v>118</v>
      </c>
      <c r="M42" s="28"/>
      <c r="N42" s="29" t="s">
        <v>151</v>
      </c>
    </row>
    <row r="43" spans="1:14" s="29" customFormat="1" ht="25.5" x14ac:dyDescent="0.2">
      <c r="A43" s="19">
        <v>40977</v>
      </c>
      <c r="B43" s="20" t="s">
        <v>120</v>
      </c>
      <c r="C43" s="20" t="s">
        <v>121</v>
      </c>
      <c r="D43" s="20" t="s">
        <v>122</v>
      </c>
      <c r="E43" s="20">
        <v>8.5</v>
      </c>
      <c r="F43" s="21">
        <v>350</v>
      </c>
      <c r="G43" s="22">
        <v>2975</v>
      </c>
      <c r="H43" s="23">
        <v>7.7377000000000002</v>
      </c>
      <c r="I43" s="24">
        <v>23019.66</v>
      </c>
      <c r="J43" s="25">
        <v>6421</v>
      </c>
      <c r="K43" s="26" t="s">
        <v>470</v>
      </c>
      <c r="L43" s="27" t="s">
        <v>123</v>
      </c>
      <c r="M43" s="28"/>
      <c r="N43" s="29" t="s">
        <v>151</v>
      </c>
    </row>
    <row r="44" spans="1:14" s="98" customFormat="1" ht="51" x14ac:dyDescent="0.2">
      <c r="A44" s="19">
        <v>40977</v>
      </c>
      <c r="B44" s="99" t="s">
        <v>40</v>
      </c>
      <c r="C44" s="20" t="s">
        <v>28</v>
      </c>
      <c r="D44" s="20" t="s">
        <v>124</v>
      </c>
      <c r="E44" s="20">
        <v>3.5</v>
      </c>
      <c r="F44" s="21">
        <v>1000</v>
      </c>
      <c r="G44" s="22">
        <v>3500</v>
      </c>
      <c r="H44" s="23">
        <v>7.7377000000000002</v>
      </c>
      <c r="I44" s="24">
        <v>27081.95</v>
      </c>
      <c r="J44" s="25">
        <v>6422</v>
      </c>
      <c r="K44" s="26" t="s">
        <v>25</v>
      </c>
      <c r="L44" s="27" t="s">
        <v>125</v>
      </c>
      <c r="M44" s="100"/>
      <c r="N44" s="98" t="s">
        <v>151</v>
      </c>
    </row>
    <row r="45" spans="1:14" s="98" customFormat="1" ht="38.25" x14ac:dyDescent="0.2">
      <c r="A45" s="19">
        <v>40977</v>
      </c>
      <c r="B45" s="20" t="s">
        <v>35</v>
      </c>
      <c r="C45" s="20" t="s">
        <v>126</v>
      </c>
      <c r="D45" s="20" t="s">
        <v>127</v>
      </c>
      <c r="E45" s="20">
        <v>5.5</v>
      </c>
      <c r="F45" s="21">
        <v>350</v>
      </c>
      <c r="G45" s="22">
        <v>1925</v>
      </c>
      <c r="H45" s="23">
        <v>7.7377000000000002</v>
      </c>
      <c r="I45" s="24">
        <v>14895.07</v>
      </c>
      <c r="J45" s="25">
        <v>6423</v>
      </c>
      <c r="K45" s="26" t="s">
        <v>24</v>
      </c>
      <c r="L45" s="27" t="s">
        <v>128</v>
      </c>
      <c r="M45" s="100"/>
      <c r="N45" s="98" t="s">
        <v>151</v>
      </c>
    </row>
    <row r="46" spans="1:14" s="29" customFormat="1" ht="63.75" x14ac:dyDescent="0.2">
      <c r="A46" s="19">
        <v>40977</v>
      </c>
      <c r="B46" s="20" t="s">
        <v>50</v>
      </c>
      <c r="C46" s="20" t="s">
        <v>129</v>
      </c>
      <c r="D46" s="20" t="s">
        <v>130</v>
      </c>
      <c r="E46" s="20">
        <v>2</v>
      </c>
      <c r="F46" s="21">
        <v>350</v>
      </c>
      <c r="G46" s="22">
        <v>700</v>
      </c>
      <c r="H46" s="23">
        <v>7.7377000000000002</v>
      </c>
      <c r="I46" s="24">
        <v>5416.39</v>
      </c>
      <c r="J46" s="25">
        <v>6424</v>
      </c>
      <c r="K46" s="26" t="s">
        <v>471</v>
      </c>
      <c r="L46" s="27" t="s">
        <v>131</v>
      </c>
      <c r="M46" s="28"/>
      <c r="N46" s="29" t="s">
        <v>151</v>
      </c>
    </row>
    <row r="47" spans="1:14" s="29" customFormat="1" ht="63.75" x14ac:dyDescent="0.2">
      <c r="A47" s="19">
        <v>40977</v>
      </c>
      <c r="B47" s="20" t="s">
        <v>71</v>
      </c>
      <c r="C47" s="20" t="s">
        <v>129</v>
      </c>
      <c r="D47" s="20" t="s">
        <v>130</v>
      </c>
      <c r="E47" s="20">
        <v>2</v>
      </c>
      <c r="F47" s="21">
        <v>300</v>
      </c>
      <c r="G47" s="22">
        <v>600</v>
      </c>
      <c r="H47" s="23">
        <v>7.7377000000000002</v>
      </c>
      <c r="I47" s="24">
        <v>4642.62</v>
      </c>
      <c r="J47" s="25">
        <v>6425</v>
      </c>
      <c r="K47" s="26" t="s">
        <v>471</v>
      </c>
      <c r="L47" s="27" t="s">
        <v>131</v>
      </c>
      <c r="M47" s="28"/>
      <c r="N47" s="29" t="s">
        <v>151</v>
      </c>
    </row>
    <row r="48" spans="1:14" s="98" customFormat="1" ht="114.75" x14ac:dyDescent="0.2">
      <c r="A48" s="19">
        <v>40980</v>
      </c>
      <c r="B48" s="20" t="s">
        <v>67</v>
      </c>
      <c r="C48" s="20" t="s">
        <v>132</v>
      </c>
      <c r="D48" s="20" t="s">
        <v>133</v>
      </c>
      <c r="E48" s="20">
        <v>4.5</v>
      </c>
      <c r="F48" s="21">
        <v>300</v>
      </c>
      <c r="G48" s="22">
        <v>1350</v>
      </c>
      <c r="H48" s="23">
        <v>7.7325600000000003</v>
      </c>
      <c r="I48" s="47">
        <v>10438.959999999999</v>
      </c>
      <c r="J48" s="26">
        <v>6426</v>
      </c>
      <c r="K48" s="26" t="s">
        <v>69</v>
      </c>
      <c r="L48" s="27" t="s">
        <v>134</v>
      </c>
      <c r="M48" s="100"/>
      <c r="N48" s="98" t="s">
        <v>151</v>
      </c>
    </row>
    <row r="49" spans="1:14" s="29" customFormat="1" ht="114.75" x14ac:dyDescent="0.2">
      <c r="A49" s="19">
        <v>40980</v>
      </c>
      <c r="B49" s="20" t="s">
        <v>46</v>
      </c>
      <c r="C49" s="20" t="s">
        <v>132</v>
      </c>
      <c r="D49" s="20" t="s">
        <v>133</v>
      </c>
      <c r="E49" s="20">
        <v>4.5</v>
      </c>
      <c r="F49" s="21">
        <v>300</v>
      </c>
      <c r="G49" s="22">
        <v>1350</v>
      </c>
      <c r="H49" s="23">
        <v>7.7325600000000003</v>
      </c>
      <c r="I49" s="24">
        <v>10438.959999999999</v>
      </c>
      <c r="J49" s="25">
        <v>6427</v>
      </c>
      <c r="K49" s="26" t="s">
        <v>464</v>
      </c>
      <c r="L49" s="27" t="s">
        <v>134</v>
      </c>
      <c r="M49" s="28"/>
      <c r="N49" s="29" t="s">
        <v>151</v>
      </c>
    </row>
    <row r="50" spans="1:14" s="29" customFormat="1" ht="89.25" x14ac:dyDescent="0.2">
      <c r="A50" s="19">
        <v>40981</v>
      </c>
      <c r="B50" s="20" t="s">
        <v>479</v>
      </c>
      <c r="C50" s="20" t="s">
        <v>135</v>
      </c>
      <c r="D50" s="20" t="s">
        <v>136</v>
      </c>
      <c r="E50" s="20">
        <v>3.5</v>
      </c>
      <c r="F50" s="21">
        <v>250</v>
      </c>
      <c r="G50" s="22">
        <v>875</v>
      </c>
      <c r="H50" s="23">
        <v>7.7178800000000001</v>
      </c>
      <c r="I50" s="24">
        <v>6753.15</v>
      </c>
      <c r="J50" s="25">
        <v>6428</v>
      </c>
      <c r="K50" s="26" t="s">
        <v>464</v>
      </c>
      <c r="L50" s="27" t="s">
        <v>137</v>
      </c>
      <c r="M50" s="28"/>
      <c r="N50" s="29" t="s">
        <v>151</v>
      </c>
    </row>
    <row r="51" spans="1:14" s="29" customFormat="1" ht="38.25" x14ac:dyDescent="0.2">
      <c r="A51" s="19">
        <v>40984</v>
      </c>
      <c r="B51" s="20" t="s">
        <v>139</v>
      </c>
      <c r="C51" s="20" t="s">
        <v>140</v>
      </c>
      <c r="D51" s="20" t="s">
        <v>141</v>
      </c>
      <c r="E51" s="20">
        <v>1</v>
      </c>
      <c r="F51" s="21">
        <v>150</v>
      </c>
      <c r="G51" s="22">
        <v>150</v>
      </c>
      <c r="H51" s="23">
        <v>7.6959499999999998</v>
      </c>
      <c r="I51" s="24">
        <v>1154.3900000000001</v>
      </c>
      <c r="J51" s="25">
        <v>6429</v>
      </c>
      <c r="K51" s="26" t="s">
        <v>466</v>
      </c>
      <c r="L51" s="27" t="s">
        <v>142</v>
      </c>
      <c r="M51" s="28"/>
      <c r="N51" s="29" t="s">
        <v>151</v>
      </c>
    </row>
    <row r="52" spans="1:14" s="29" customFormat="1" ht="63.75" x14ac:dyDescent="0.2">
      <c r="A52" s="19">
        <v>40984</v>
      </c>
      <c r="B52" s="20" t="s">
        <v>15</v>
      </c>
      <c r="C52" s="20" t="s">
        <v>143</v>
      </c>
      <c r="D52" s="20" t="s">
        <v>144</v>
      </c>
      <c r="E52" s="20">
        <v>3.5</v>
      </c>
      <c r="F52" s="21">
        <v>350</v>
      </c>
      <c r="G52" s="22">
        <v>1225</v>
      </c>
      <c r="H52" s="23">
        <v>7.6959499999999998</v>
      </c>
      <c r="I52" s="24">
        <v>9427.5400000000009</v>
      </c>
      <c r="J52" s="25">
        <v>6430</v>
      </c>
      <c r="K52" s="26" t="s">
        <v>471</v>
      </c>
      <c r="L52" s="27" t="s">
        <v>145</v>
      </c>
      <c r="M52" s="28"/>
      <c r="N52" s="29" t="s">
        <v>151</v>
      </c>
    </row>
    <row r="53" spans="1:14" s="29" customFormat="1" ht="63.75" x14ac:dyDescent="0.2">
      <c r="A53" s="19">
        <v>40988</v>
      </c>
      <c r="B53" s="20" t="s">
        <v>2</v>
      </c>
      <c r="C53" s="20" t="s">
        <v>146</v>
      </c>
      <c r="D53" s="20" t="s">
        <v>147</v>
      </c>
      <c r="E53" s="20"/>
      <c r="F53" s="21"/>
      <c r="G53" s="22">
        <v>50</v>
      </c>
      <c r="H53" s="23">
        <v>7.7070299999999996</v>
      </c>
      <c r="I53" s="24">
        <v>385.35</v>
      </c>
      <c r="J53" s="25">
        <v>6431</v>
      </c>
      <c r="K53" s="26" t="s">
        <v>471</v>
      </c>
      <c r="L53" s="27" t="s">
        <v>148</v>
      </c>
      <c r="M53" s="28"/>
      <c r="N53" s="29" t="s">
        <v>151</v>
      </c>
    </row>
    <row r="54" spans="1:14" s="29" customFormat="1" ht="38.25" x14ac:dyDescent="0.2">
      <c r="A54" s="19">
        <v>40988</v>
      </c>
      <c r="B54" s="20" t="s">
        <v>46</v>
      </c>
      <c r="C54" s="20" t="s">
        <v>60</v>
      </c>
      <c r="D54" s="20" t="s">
        <v>149</v>
      </c>
      <c r="E54" s="20"/>
      <c r="F54" s="21"/>
      <c r="G54" s="22">
        <v>75</v>
      </c>
      <c r="H54" s="23">
        <v>7.7070299999999996</v>
      </c>
      <c r="I54" s="47">
        <v>578.03</v>
      </c>
      <c r="J54" s="26">
        <v>6432</v>
      </c>
      <c r="K54" s="26" t="s">
        <v>464</v>
      </c>
      <c r="L54" s="27" t="s">
        <v>150</v>
      </c>
      <c r="M54" s="28"/>
      <c r="N54" s="29" t="s">
        <v>151</v>
      </c>
    </row>
    <row r="55" spans="1:14" s="29" customFormat="1" ht="140.25" x14ac:dyDescent="0.2">
      <c r="A55" s="48">
        <v>40990</v>
      </c>
      <c r="B55" s="49" t="s">
        <v>155</v>
      </c>
      <c r="C55" s="20" t="s">
        <v>153</v>
      </c>
      <c r="D55" s="49" t="s">
        <v>156</v>
      </c>
      <c r="E55" s="49">
        <v>9.5</v>
      </c>
      <c r="F55" s="50">
        <v>300</v>
      </c>
      <c r="G55" s="22">
        <f>F55*E55</f>
        <v>2850</v>
      </c>
      <c r="H55" s="51">
        <v>7.7529199999999996</v>
      </c>
      <c r="I55" s="52">
        <v>22095.82</v>
      </c>
      <c r="J55" s="53">
        <v>6434</v>
      </c>
      <c r="K55" s="26" t="s">
        <v>471</v>
      </c>
      <c r="L55" s="27" t="s">
        <v>154</v>
      </c>
      <c r="M55" s="54"/>
      <c r="N55" s="29" t="s">
        <v>151</v>
      </c>
    </row>
    <row r="56" spans="1:14" s="29" customFormat="1" ht="63.75" x14ac:dyDescent="0.2">
      <c r="A56" s="48">
        <v>40994</v>
      </c>
      <c r="B56" s="49" t="s">
        <v>92</v>
      </c>
      <c r="C56" s="49" t="s">
        <v>157</v>
      </c>
      <c r="D56" s="49" t="s">
        <v>158</v>
      </c>
      <c r="E56" s="49">
        <v>3.5</v>
      </c>
      <c r="F56" s="50">
        <v>250</v>
      </c>
      <c r="G56" s="22">
        <f>F56*E56</f>
        <v>875</v>
      </c>
      <c r="H56" s="51">
        <v>7.7503700000000002</v>
      </c>
      <c r="I56" s="52">
        <v>6781.57</v>
      </c>
      <c r="J56" s="53">
        <v>6436</v>
      </c>
      <c r="K56" s="26" t="s">
        <v>471</v>
      </c>
      <c r="L56" s="55" t="s">
        <v>159</v>
      </c>
      <c r="M56" s="54"/>
    </row>
    <row r="57" spans="1:14" s="29" customFormat="1" ht="76.5" x14ac:dyDescent="0.2">
      <c r="A57" s="48">
        <v>40994</v>
      </c>
      <c r="B57" s="20" t="s">
        <v>479</v>
      </c>
      <c r="C57" s="49" t="s">
        <v>160</v>
      </c>
      <c r="D57" s="49" t="s">
        <v>161</v>
      </c>
      <c r="E57" s="49"/>
      <c r="F57" s="50"/>
      <c r="G57" s="22">
        <v>50</v>
      </c>
      <c r="H57" s="51">
        <v>7.7503700000000002</v>
      </c>
      <c r="I57" s="52">
        <v>387.52</v>
      </c>
      <c r="J57" s="53">
        <v>6437</v>
      </c>
      <c r="K57" s="26" t="s">
        <v>464</v>
      </c>
      <c r="L57" s="55" t="s">
        <v>162</v>
      </c>
      <c r="M57" s="54"/>
    </row>
    <row r="58" spans="1:14" s="98" customFormat="1" ht="89.25" x14ac:dyDescent="0.2">
      <c r="A58" s="48">
        <v>40996</v>
      </c>
      <c r="B58" s="106" t="s">
        <v>206</v>
      </c>
      <c r="C58" s="49" t="s">
        <v>163</v>
      </c>
      <c r="D58" s="49" t="s">
        <v>164</v>
      </c>
      <c r="E58" s="49">
        <v>2.5</v>
      </c>
      <c r="F58" s="50">
        <v>300</v>
      </c>
      <c r="G58" s="22">
        <f>F58*E58</f>
        <v>750</v>
      </c>
      <c r="H58" s="51">
        <v>7.7065099999999997</v>
      </c>
      <c r="I58" s="52">
        <v>5779.88</v>
      </c>
      <c r="J58" s="53">
        <v>6438</v>
      </c>
      <c r="K58" s="60" t="s">
        <v>24</v>
      </c>
      <c r="L58" s="55" t="s">
        <v>165</v>
      </c>
      <c r="M58" s="107"/>
    </row>
    <row r="59" spans="1:14" s="98" customFormat="1" ht="140.25" x14ac:dyDescent="0.2">
      <c r="A59" s="56">
        <v>40994</v>
      </c>
      <c r="B59" s="99" t="s">
        <v>40</v>
      </c>
      <c r="C59" s="20" t="s">
        <v>166</v>
      </c>
      <c r="D59" s="20" t="s">
        <v>167</v>
      </c>
      <c r="E59" s="20">
        <v>5.5</v>
      </c>
      <c r="F59" s="21">
        <v>1000</v>
      </c>
      <c r="G59" s="22">
        <f>F59*E59</f>
        <v>5500</v>
      </c>
      <c r="H59" s="23">
        <v>7.7503700000000002</v>
      </c>
      <c r="I59" s="47">
        <v>42627.040000000001</v>
      </c>
      <c r="J59" s="26">
        <v>6439</v>
      </c>
      <c r="K59" s="26" t="s">
        <v>25</v>
      </c>
      <c r="L59" s="27" t="s">
        <v>168</v>
      </c>
      <c r="M59" s="107"/>
    </row>
    <row r="60" spans="1:14" s="29" customFormat="1" x14ac:dyDescent="0.2">
      <c r="A60" s="56"/>
      <c r="B60" s="57" t="s">
        <v>170</v>
      </c>
      <c r="C60" s="20"/>
      <c r="D60" s="20"/>
      <c r="E60" s="20"/>
      <c r="F60" s="21"/>
      <c r="G60" s="22"/>
      <c r="H60" s="23"/>
      <c r="I60" s="47"/>
      <c r="J60" s="26"/>
      <c r="K60" s="26"/>
      <c r="L60" s="27"/>
      <c r="M60" s="54"/>
    </row>
    <row r="61" spans="1:14" s="29" customFormat="1" ht="102" x14ac:dyDescent="0.2">
      <c r="A61" s="56">
        <v>41001</v>
      </c>
      <c r="B61" s="20" t="s">
        <v>195</v>
      </c>
      <c r="C61" s="20" t="s">
        <v>196</v>
      </c>
      <c r="D61" s="20" t="s">
        <v>197</v>
      </c>
      <c r="E61" s="20">
        <v>0.5</v>
      </c>
      <c r="F61" s="21">
        <v>75</v>
      </c>
      <c r="G61" s="22">
        <f>F61*E61</f>
        <v>37.5</v>
      </c>
      <c r="H61" s="23">
        <v>7.680828</v>
      </c>
      <c r="I61" s="24">
        <v>288.01</v>
      </c>
      <c r="J61" s="25">
        <v>6420</v>
      </c>
      <c r="K61" s="26" t="s">
        <v>23</v>
      </c>
      <c r="L61" s="27" t="s">
        <v>198</v>
      </c>
      <c r="M61" s="54"/>
    </row>
    <row r="62" spans="1:14" s="29" customFormat="1" ht="63.75" x14ac:dyDescent="0.2">
      <c r="A62" s="56">
        <v>41001</v>
      </c>
      <c r="B62" s="20" t="s">
        <v>15</v>
      </c>
      <c r="C62" s="20" t="s">
        <v>291</v>
      </c>
      <c r="D62" s="20" t="s">
        <v>171</v>
      </c>
      <c r="E62" s="20">
        <v>7.5</v>
      </c>
      <c r="F62" s="21">
        <v>250</v>
      </c>
      <c r="G62" s="22">
        <f>F62*E62</f>
        <v>1875</v>
      </c>
      <c r="H62" s="23">
        <v>7.6802799999999998</v>
      </c>
      <c r="I62" s="47">
        <v>14400.53</v>
      </c>
      <c r="J62" s="26">
        <v>6440</v>
      </c>
      <c r="K62" s="26" t="s">
        <v>471</v>
      </c>
      <c r="L62" s="27" t="s">
        <v>295</v>
      </c>
      <c r="M62" s="54"/>
    </row>
    <row r="63" spans="1:14" s="29" customFormat="1" ht="63.75" x14ac:dyDescent="0.2">
      <c r="A63" s="56">
        <v>41001</v>
      </c>
      <c r="B63" s="20" t="s">
        <v>172</v>
      </c>
      <c r="C63" s="20" t="s">
        <v>291</v>
      </c>
      <c r="D63" s="20" t="s">
        <v>174</v>
      </c>
      <c r="E63" s="20">
        <v>5.5</v>
      </c>
      <c r="F63" s="21">
        <v>250</v>
      </c>
      <c r="G63" s="22">
        <f>F63*E63</f>
        <v>1375</v>
      </c>
      <c r="H63" s="23">
        <v>7.6802799999999998</v>
      </c>
      <c r="I63" s="47">
        <v>10560.39</v>
      </c>
      <c r="J63" s="26">
        <v>6441</v>
      </c>
      <c r="K63" s="26" t="s">
        <v>466</v>
      </c>
      <c r="L63" s="27" t="s">
        <v>295</v>
      </c>
      <c r="M63" s="54"/>
    </row>
    <row r="64" spans="1:14" s="29" customFormat="1" ht="63.75" x14ac:dyDescent="0.2">
      <c r="A64" s="56">
        <v>41001</v>
      </c>
      <c r="B64" s="20" t="s">
        <v>173</v>
      </c>
      <c r="C64" s="20" t="s">
        <v>291</v>
      </c>
      <c r="D64" s="20" t="s">
        <v>174</v>
      </c>
      <c r="E64" s="20">
        <v>5.5</v>
      </c>
      <c r="F64" s="21">
        <v>200</v>
      </c>
      <c r="G64" s="22">
        <f>F64*E64</f>
        <v>1100</v>
      </c>
      <c r="H64" s="23">
        <v>7.6802799999999998</v>
      </c>
      <c r="I64" s="47">
        <v>8448.31</v>
      </c>
      <c r="J64" s="26">
        <v>6442</v>
      </c>
      <c r="K64" s="26" t="s">
        <v>466</v>
      </c>
      <c r="L64" s="27" t="s">
        <v>295</v>
      </c>
      <c r="M64" s="54"/>
    </row>
    <row r="65" spans="1:13" s="98" customFormat="1" ht="63.75" x14ac:dyDescent="0.2">
      <c r="A65" s="56">
        <v>41002</v>
      </c>
      <c r="B65" s="20" t="s">
        <v>35</v>
      </c>
      <c r="C65" s="20" t="s">
        <v>291</v>
      </c>
      <c r="D65" s="20" t="s">
        <v>171</v>
      </c>
      <c r="E65" s="20">
        <v>7.5</v>
      </c>
      <c r="F65" s="21">
        <v>250</v>
      </c>
      <c r="G65" s="22">
        <f>F65*E65</f>
        <v>1875</v>
      </c>
      <c r="H65" s="23">
        <v>7.67821</v>
      </c>
      <c r="I65" s="47">
        <v>14396.64</v>
      </c>
      <c r="J65" s="26">
        <v>6443</v>
      </c>
      <c r="K65" s="26" t="s">
        <v>24</v>
      </c>
      <c r="L65" s="27" t="s">
        <v>295</v>
      </c>
      <c r="M65" s="107"/>
    </row>
    <row r="66" spans="1:13" s="29" customFormat="1" ht="76.5" x14ac:dyDescent="0.2">
      <c r="A66" s="58">
        <v>41008</v>
      </c>
      <c r="B66" s="49" t="s">
        <v>175</v>
      </c>
      <c r="C66" s="49" t="s">
        <v>98</v>
      </c>
      <c r="D66" s="49" t="s">
        <v>201</v>
      </c>
      <c r="E66" s="49"/>
      <c r="F66" s="50"/>
      <c r="G66" s="22">
        <v>200</v>
      </c>
      <c r="H66" s="51">
        <v>7.6967800000000004</v>
      </c>
      <c r="I66" s="59">
        <v>1539.36</v>
      </c>
      <c r="J66" s="60">
        <v>6444</v>
      </c>
      <c r="K66" s="60" t="s">
        <v>463</v>
      </c>
      <c r="L66" s="55" t="s">
        <v>202</v>
      </c>
      <c r="M66" s="54"/>
    </row>
    <row r="67" spans="1:13" s="29" customFormat="1" ht="76.5" x14ac:dyDescent="0.2">
      <c r="A67" s="58">
        <v>41008</v>
      </c>
      <c r="B67" s="49" t="s">
        <v>176</v>
      </c>
      <c r="C67" s="49" t="s">
        <v>98</v>
      </c>
      <c r="D67" s="49" t="s">
        <v>201</v>
      </c>
      <c r="E67" s="49"/>
      <c r="F67" s="50"/>
      <c r="G67" s="22">
        <v>200</v>
      </c>
      <c r="H67" s="51">
        <v>7.6967800000000004</v>
      </c>
      <c r="I67" s="59">
        <v>1539.36</v>
      </c>
      <c r="J67" s="60">
        <v>6445</v>
      </c>
      <c r="K67" s="60" t="s">
        <v>463</v>
      </c>
      <c r="L67" s="55" t="s">
        <v>202</v>
      </c>
      <c r="M67" s="54"/>
    </row>
    <row r="68" spans="1:13" s="29" customFormat="1" ht="76.5" x14ac:dyDescent="0.2">
      <c r="A68" s="58">
        <v>41008</v>
      </c>
      <c r="B68" s="49" t="s">
        <v>177</v>
      </c>
      <c r="C68" s="49" t="s">
        <v>98</v>
      </c>
      <c r="D68" s="49" t="s">
        <v>201</v>
      </c>
      <c r="E68" s="49"/>
      <c r="F68" s="50"/>
      <c r="G68" s="22">
        <v>200</v>
      </c>
      <c r="H68" s="51">
        <v>7.6967800000000004</v>
      </c>
      <c r="I68" s="59">
        <v>1539.35</v>
      </c>
      <c r="J68" s="60">
        <v>6446</v>
      </c>
      <c r="K68" s="60" t="s">
        <v>463</v>
      </c>
      <c r="L68" s="55" t="s">
        <v>202</v>
      </c>
      <c r="M68" s="54"/>
    </row>
    <row r="69" spans="1:13" s="29" customFormat="1" ht="76.5" x14ac:dyDescent="0.2">
      <c r="A69" s="58">
        <v>41008</v>
      </c>
      <c r="B69" s="49" t="s">
        <v>178</v>
      </c>
      <c r="C69" s="49" t="s">
        <v>98</v>
      </c>
      <c r="D69" s="49" t="s">
        <v>201</v>
      </c>
      <c r="E69" s="49"/>
      <c r="F69" s="50"/>
      <c r="G69" s="22">
        <v>200</v>
      </c>
      <c r="H69" s="51">
        <v>7.6967800000000004</v>
      </c>
      <c r="I69" s="59">
        <v>1539.36</v>
      </c>
      <c r="J69" s="60">
        <v>6447</v>
      </c>
      <c r="K69" s="60" t="s">
        <v>463</v>
      </c>
      <c r="L69" s="55" t="s">
        <v>202</v>
      </c>
      <c r="M69" s="54"/>
    </row>
    <row r="70" spans="1:13" s="29" customFormat="1" ht="76.5" x14ac:dyDescent="0.2">
      <c r="A70" s="58">
        <v>41008</v>
      </c>
      <c r="B70" s="49" t="s">
        <v>179</v>
      </c>
      <c r="C70" s="49" t="s">
        <v>98</v>
      </c>
      <c r="D70" s="49" t="s">
        <v>201</v>
      </c>
      <c r="E70" s="49"/>
      <c r="F70" s="50"/>
      <c r="G70" s="22">
        <v>200</v>
      </c>
      <c r="H70" s="51">
        <v>7.6967800000000004</v>
      </c>
      <c r="I70" s="59">
        <v>1539.36</v>
      </c>
      <c r="J70" s="60">
        <v>6448</v>
      </c>
      <c r="K70" s="60" t="s">
        <v>463</v>
      </c>
      <c r="L70" s="55" t="s">
        <v>202</v>
      </c>
      <c r="M70" s="54"/>
    </row>
    <row r="71" spans="1:13" s="29" customFormat="1" ht="76.5" x14ac:dyDescent="0.2">
      <c r="A71" s="58">
        <v>41008</v>
      </c>
      <c r="B71" s="49" t="s">
        <v>180</v>
      </c>
      <c r="C71" s="49" t="s">
        <v>98</v>
      </c>
      <c r="D71" s="49" t="s">
        <v>201</v>
      </c>
      <c r="E71" s="49"/>
      <c r="F71" s="50"/>
      <c r="G71" s="22">
        <v>200</v>
      </c>
      <c r="H71" s="51">
        <v>7.6967800000000004</v>
      </c>
      <c r="I71" s="59">
        <v>1539.36</v>
      </c>
      <c r="J71" s="60">
        <v>6451</v>
      </c>
      <c r="K71" s="60" t="s">
        <v>463</v>
      </c>
      <c r="L71" s="55" t="s">
        <v>202</v>
      </c>
      <c r="M71" s="54"/>
    </row>
    <row r="72" spans="1:13" s="29" customFormat="1" ht="76.5" x14ac:dyDescent="0.2">
      <c r="A72" s="58">
        <v>41008</v>
      </c>
      <c r="B72" s="49" t="s">
        <v>181</v>
      </c>
      <c r="C72" s="49" t="s">
        <v>98</v>
      </c>
      <c r="D72" s="49" t="s">
        <v>201</v>
      </c>
      <c r="E72" s="49"/>
      <c r="F72" s="50"/>
      <c r="G72" s="22">
        <v>200</v>
      </c>
      <c r="H72" s="51">
        <v>7.6967800000000004</v>
      </c>
      <c r="I72" s="59">
        <v>1539.36</v>
      </c>
      <c r="J72" s="60">
        <v>6452</v>
      </c>
      <c r="K72" s="60" t="s">
        <v>463</v>
      </c>
      <c r="L72" s="55" t="s">
        <v>202</v>
      </c>
      <c r="M72" s="54"/>
    </row>
    <row r="73" spans="1:13" s="29" customFormat="1" ht="76.5" x14ac:dyDescent="0.2">
      <c r="A73" s="58">
        <v>41008</v>
      </c>
      <c r="B73" s="49" t="s">
        <v>182</v>
      </c>
      <c r="C73" s="49" t="s">
        <v>98</v>
      </c>
      <c r="D73" s="49" t="s">
        <v>201</v>
      </c>
      <c r="E73" s="49"/>
      <c r="F73" s="50"/>
      <c r="G73" s="22">
        <v>200</v>
      </c>
      <c r="H73" s="51">
        <v>7.6967800000000004</v>
      </c>
      <c r="I73" s="59">
        <v>1539.36</v>
      </c>
      <c r="J73" s="60">
        <v>6453</v>
      </c>
      <c r="K73" s="60" t="s">
        <v>463</v>
      </c>
      <c r="L73" s="55" t="s">
        <v>202</v>
      </c>
      <c r="M73" s="54"/>
    </row>
    <row r="74" spans="1:13" s="29" customFormat="1" ht="76.5" x14ac:dyDescent="0.2">
      <c r="A74" s="58">
        <v>41008</v>
      </c>
      <c r="B74" s="49" t="s">
        <v>296</v>
      </c>
      <c r="C74" s="49" t="s">
        <v>98</v>
      </c>
      <c r="D74" s="49" t="s">
        <v>201</v>
      </c>
      <c r="E74" s="49"/>
      <c r="F74" s="50"/>
      <c r="G74" s="22">
        <v>200</v>
      </c>
      <c r="H74" s="51">
        <v>7.6967800000000004</v>
      </c>
      <c r="I74" s="59">
        <v>1539.35</v>
      </c>
      <c r="J74" s="60">
        <v>6454</v>
      </c>
      <c r="K74" s="60" t="s">
        <v>463</v>
      </c>
      <c r="L74" s="55" t="s">
        <v>202</v>
      </c>
      <c r="M74" s="54"/>
    </row>
    <row r="75" spans="1:13" s="29" customFormat="1" ht="76.5" x14ac:dyDescent="0.2">
      <c r="A75" s="58">
        <v>41008</v>
      </c>
      <c r="B75" s="49" t="s">
        <v>183</v>
      </c>
      <c r="C75" s="49" t="s">
        <v>98</v>
      </c>
      <c r="D75" s="49" t="s">
        <v>201</v>
      </c>
      <c r="E75" s="49"/>
      <c r="F75" s="50"/>
      <c r="G75" s="22">
        <v>200</v>
      </c>
      <c r="H75" s="51">
        <v>7.6967800000000004</v>
      </c>
      <c r="I75" s="59">
        <v>1539.36</v>
      </c>
      <c r="J75" s="60">
        <v>6455</v>
      </c>
      <c r="K75" s="60" t="s">
        <v>463</v>
      </c>
      <c r="L75" s="55" t="s">
        <v>202</v>
      </c>
      <c r="M75" s="54"/>
    </row>
    <row r="76" spans="1:13" s="29" customFormat="1" ht="76.5" x14ac:dyDescent="0.2">
      <c r="A76" s="58">
        <v>41008</v>
      </c>
      <c r="B76" s="49" t="s">
        <v>184</v>
      </c>
      <c r="C76" s="49" t="s">
        <v>98</v>
      </c>
      <c r="D76" s="49" t="s">
        <v>201</v>
      </c>
      <c r="E76" s="49"/>
      <c r="F76" s="50"/>
      <c r="G76" s="22">
        <v>200</v>
      </c>
      <c r="H76" s="51">
        <v>7.6967800000000004</v>
      </c>
      <c r="I76" s="59">
        <v>1539.36</v>
      </c>
      <c r="J76" s="60">
        <v>6456</v>
      </c>
      <c r="K76" s="60" t="s">
        <v>463</v>
      </c>
      <c r="L76" s="55" t="s">
        <v>202</v>
      </c>
      <c r="M76" s="54"/>
    </row>
    <row r="77" spans="1:13" s="29" customFormat="1" ht="76.5" x14ac:dyDescent="0.2">
      <c r="A77" s="58">
        <v>41008</v>
      </c>
      <c r="B77" s="49" t="s">
        <v>185</v>
      </c>
      <c r="C77" s="49" t="s">
        <v>98</v>
      </c>
      <c r="D77" s="49" t="s">
        <v>201</v>
      </c>
      <c r="E77" s="49"/>
      <c r="F77" s="50"/>
      <c r="G77" s="22">
        <v>200</v>
      </c>
      <c r="H77" s="51">
        <v>7.6967800000000004</v>
      </c>
      <c r="I77" s="59">
        <v>1539.36</v>
      </c>
      <c r="J77" s="60">
        <v>6457</v>
      </c>
      <c r="K77" s="60" t="s">
        <v>463</v>
      </c>
      <c r="L77" s="55" t="s">
        <v>202</v>
      </c>
      <c r="M77" s="54"/>
    </row>
    <row r="78" spans="1:13" s="29" customFormat="1" ht="76.5" x14ac:dyDescent="0.2">
      <c r="A78" s="58">
        <v>41008</v>
      </c>
      <c r="B78" s="49" t="s">
        <v>186</v>
      </c>
      <c r="C78" s="49" t="s">
        <v>98</v>
      </c>
      <c r="D78" s="49" t="s">
        <v>201</v>
      </c>
      <c r="E78" s="49"/>
      <c r="F78" s="50"/>
      <c r="G78" s="22">
        <v>200</v>
      </c>
      <c r="H78" s="51">
        <v>7.6967800000000004</v>
      </c>
      <c r="I78" s="59">
        <v>1539.36</v>
      </c>
      <c r="J78" s="60">
        <v>6458</v>
      </c>
      <c r="K78" s="60" t="s">
        <v>463</v>
      </c>
      <c r="L78" s="55" t="s">
        <v>202</v>
      </c>
      <c r="M78" s="54"/>
    </row>
    <row r="79" spans="1:13" s="29" customFormat="1" ht="76.5" x14ac:dyDescent="0.2">
      <c r="A79" s="58">
        <v>41008</v>
      </c>
      <c r="B79" s="49" t="s">
        <v>187</v>
      </c>
      <c r="C79" s="49" t="s">
        <v>98</v>
      </c>
      <c r="D79" s="49" t="s">
        <v>201</v>
      </c>
      <c r="E79" s="49"/>
      <c r="F79" s="50"/>
      <c r="G79" s="22">
        <v>200</v>
      </c>
      <c r="H79" s="51">
        <v>7.6967800000000004</v>
      </c>
      <c r="I79" s="59">
        <v>1539.36</v>
      </c>
      <c r="J79" s="60">
        <v>6459</v>
      </c>
      <c r="K79" s="60" t="s">
        <v>463</v>
      </c>
      <c r="L79" s="55" t="s">
        <v>202</v>
      </c>
      <c r="M79" s="54"/>
    </row>
    <row r="80" spans="1:13" s="29" customFormat="1" ht="76.5" x14ac:dyDescent="0.2">
      <c r="A80" s="58">
        <v>41008</v>
      </c>
      <c r="B80" s="49" t="s">
        <v>188</v>
      </c>
      <c r="C80" s="49" t="s">
        <v>98</v>
      </c>
      <c r="D80" s="49" t="s">
        <v>201</v>
      </c>
      <c r="E80" s="49"/>
      <c r="F80" s="50"/>
      <c r="G80" s="22">
        <v>200</v>
      </c>
      <c r="H80" s="51">
        <v>7.6967800000000004</v>
      </c>
      <c r="I80" s="59">
        <v>1539.35</v>
      </c>
      <c r="J80" s="60">
        <v>6460</v>
      </c>
      <c r="K80" s="60" t="s">
        <v>463</v>
      </c>
      <c r="L80" s="55" t="s">
        <v>202</v>
      </c>
      <c r="M80" s="54"/>
    </row>
    <row r="81" spans="1:13" s="29" customFormat="1" ht="76.5" x14ac:dyDescent="0.2">
      <c r="A81" s="58">
        <v>41008</v>
      </c>
      <c r="B81" s="49" t="s">
        <v>189</v>
      </c>
      <c r="C81" s="49" t="s">
        <v>98</v>
      </c>
      <c r="D81" s="49" t="s">
        <v>201</v>
      </c>
      <c r="E81" s="49"/>
      <c r="F81" s="50"/>
      <c r="G81" s="22">
        <v>200</v>
      </c>
      <c r="H81" s="51">
        <v>7.6967800000000004</v>
      </c>
      <c r="I81" s="59">
        <v>1539.36</v>
      </c>
      <c r="J81" s="60">
        <v>6461</v>
      </c>
      <c r="K81" s="60" t="s">
        <v>463</v>
      </c>
      <c r="L81" s="55" t="s">
        <v>202</v>
      </c>
      <c r="M81" s="54"/>
    </row>
    <row r="82" spans="1:13" s="29" customFormat="1" ht="76.5" x14ac:dyDescent="0.2">
      <c r="A82" s="58">
        <v>41008</v>
      </c>
      <c r="B82" s="49" t="s">
        <v>190</v>
      </c>
      <c r="C82" s="49" t="s">
        <v>98</v>
      </c>
      <c r="D82" s="49" t="s">
        <v>201</v>
      </c>
      <c r="E82" s="49"/>
      <c r="F82" s="50"/>
      <c r="G82" s="22">
        <v>200</v>
      </c>
      <c r="H82" s="51">
        <v>7.6967800000000004</v>
      </c>
      <c r="I82" s="59">
        <v>1539.35</v>
      </c>
      <c r="J82" s="60">
        <v>6462</v>
      </c>
      <c r="K82" s="60" t="s">
        <v>463</v>
      </c>
      <c r="L82" s="55" t="s">
        <v>202</v>
      </c>
      <c r="M82" s="54"/>
    </row>
    <row r="83" spans="1:13" s="29" customFormat="1" ht="76.5" x14ac:dyDescent="0.2">
      <c r="A83" s="58">
        <v>41008</v>
      </c>
      <c r="B83" s="49" t="s">
        <v>191</v>
      </c>
      <c r="C83" s="49" t="s">
        <v>98</v>
      </c>
      <c r="D83" s="49" t="s">
        <v>201</v>
      </c>
      <c r="E83" s="49"/>
      <c r="F83" s="50"/>
      <c r="G83" s="22">
        <v>200</v>
      </c>
      <c r="H83" s="51">
        <v>7.6967800000000004</v>
      </c>
      <c r="I83" s="59">
        <v>1539.35</v>
      </c>
      <c r="J83" s="60">
        <v>6463</v>
      </c>
      <c r="K83" s="60" t="s">
        <v>463</v>
      </c>
      <c r="L83" s="55" t="s">
        <v>202</v>
      </c>
      <c r="M83" s="54"/>
    </row>
    <row r="84" spans="1:13" s="29" customFormat="1" ht="63.75" x14ac:dyDescent="0.2">
      <c r="A84" s="58">
        <v>41016</v>
      </c>
      <c r="B84" s="49" t="s">
        <v>480</v>
      </c>
      <c r="C84" s="49" t="s">
        <v>291</v>
      </c>
      <c r="D84" s="49" t="s">
        <v>292</v>
      </c>
      <c r="E84" s="49">
        <v>6.5</v>
      </c>
      <c r="F84" s="50">
        <v>250</v>
      </c>
      <c r="G84" s="22">
        <f>F84*E84</f>
        <v>1625</v>
      </c>
      <c r="H84" s="51">
        <v>7.75901</v>
      </c>
      <c r="I84" s="59">
        <v>12608.39</v>
      </c>
      <c r="J84" s="60">
        <v>6464</v>
      </c>
      <c r="K84" s="60" t="s">
        <v>463</v>
      </c>
      <c r="L84" s="55" t="s">
        <v>295</v>
      </c>
      <c r="M84" s="54"/>
    </row>
    <row r="85" spans="1:13" s="29" customFormat="1" ht="76.5" x14ac:dyDescent="0.2">
      <c r="A85" s="58">
        <v>41008</v>
      </c>
      <c r="B85" s="49" t="s">
        <v>192</v>
      </c>
      <c r="C85" s="49" t="s">
        <v>98</v>
      </c>
      <c r="D85" s="49" t="s">
        <v>201</v>
      </c>
      <c r="E85" s="49"/>
      <c r="F85" s="50"/>
      <c r="G85" s="22">
        <v>200</v>
      </c>
      <c r="H85" s="51">
        <v>7.6967800000000004</v>
      </c>
      <c r="I85" s="59">
        <v>1539.35</v>
      </c>
      <c r="J85" s="60">
        <v>6465</v>
      </c>
      <c r="K85" s="60" t="s">
        <v>463</v>
      </c>
      <c r="L85" s="55" t="s">
        <v>202</v>
      </c>
      <c r="M85" s="54"/>
    </row>
    <row r="86" spans="1:13" s="29" customFormat="1" ht="76.5" x14ac:dyDescent="0.2">
      <c r="A86" s="58">
        <v>41008</v>
      </c>
      <c r="B86" s="49" t="s">
        <v>193</v>
      </c>
      <c r="C86" s="49" t="s">
        <v>98</v>
      </c>
      <c r="D86" s="49" t="s">
        <v>201</v>
      </c>
      <c r="E86" s="49"/>
      <c r="F86" s="50"/>
      <c r="G86" s="22">
        <v>200</v>
      </c>
      <c r="H86" s="51">
        <v>7.6967800000000004</v>
      </c>
      <c r="I86" s="59">
        <v>1539.35</v>
      </c>
      <c r="J86" s="60">
        <v>6466</v>
      </c>
      <c r="K86" s="60" t="s">
        <v>463</v>
      </c>
      <c r="L86" s="55" t="s">
        <v>202</v>
      </c>
      <c r="M86" s="54"/>
    </row>
    <row r="87" spans="1:13" s="29" customFormat="1" ht="76.5" x14ac:dyDescent="0.2">
      <c r="A87" s="58">
        <v>41009</v>
      </c>
      <c r="B87" s="49" t="s">
        <v>297</v>
      </c>
      <c r="C87" s="49" t="s">
        <v>54</v>
      </c>
      <c r="D87" s="49" t="s">
        <v>293</v>
      </c>
      <c r="E87" s="49">
        <v>3.5</v>
      </c>
      <c r="F87" s="50">
        <v>200</v>
      </c>
      <c r="G87" s="22">
        <f>F87*E87</f>
        <v>700</v>
      </c>
      <c r="H87" s="51">
        <v>7.7061700000000002</v>
      </c>
      <c r="I87" s="59">
        <v>5394.32</v>
      </c>
      <c r="J87" s="60">
        <v>6467</v>
      </c>
      <c r="K87" s="60" t="s">
        <v>465</v>
      </c>
      <c r="L87" s="55" t="s">
        <v>294</v>
      </c>
      <c r="M87" s="54"/>
    </row>
    <row r="88" spans="1:13" s="29" customFormat="1" ht="76.5" x14ac:dyDescent="0.2">
      <c r="A88" s="58">
        <v>41009</v>
      </c>
      <c r="B88" s="49" t="s">
        <v>194</v>
      </c>
      <c r="C88" s="49" t="s">
        <v>54</v>
      </c>
      <c r="D88" s="49" t="s">
        <v>293</v>
      </c>
      <c r="E88" s="49">
        <v>3.5</v>
      </c>
      <c r="F88" s="50">
        <v>200</v>
      </c>
      <c r="G88" s="22">
        <f>F88*E88</f>
        <v>700</v>
      </c>
      <c r="H88" s="51">
        <v>7.7061700000000002</v>
      </c>
      <c r="I88" s="59">
        <v>5394.32</v>
      </c>
      <c r="J88" s="60">
        <v>6468</v>
      </c>
      <c r="K88" s="26" t="s">
        <v>471</v>
      </c>
      <c r="L88" s="55" t="s">
        <v>294</v>
      </c>
      <c r="M88" s="54"/>
    </row>
    <row r="89" spans="1:13" s="98" customFormat="1" ht="25.5" x14ac:dyDescent="0.2">
      <c r="A89" s="58">
        <v>41010</v>
      </c>
      <c r="B89" s="108" t="s">
        <v>40</v>
      </c>
      <c r="C89" s="49" t="s">
        <v>291</v>
      </c>
      <c r="D89" s="49" t="s">
        <v>199</v>
      </c>
      <c r="E89" s="49">
        <v>4.5</v>
      </c>
      <c r="F89" s="50">
        <v>800</v>
      </c>
      <c r="G89" s="22">
        <f>F89*E89</f>
        <v>3600</v>
      </c>
      <c r="H89" s="51">
        <v>7.67821</v>
      </c>
      <c r="I89" s="59">
        <v>27641.56</v>
      </c>
      <c r="J89" s="60">
        <v>6469</v>
      </c>
      <c r="K89" s="60" t="s">
        <v>25</v>
      </c>
      <c r="L89" s="55" t="s">
        <v>236</v>
      </c>
      <c r="M89" s="107"/>
    </row>
    <row r="90" spans="1:13" s="29" customFormat="1" ht="76.5" x14ac:dyDescent="0.2">
      <c r="A90" s="58">
        <v>41012</v>
      </c>
      <c r="B90" s="49" t="s">
        <v>200</v>
      </c>
      <c r="C90" s="49" t="s">
        <v>98</v>
      </c>
      <c r="D90" s="49" t="s">
        <v>201</v>
      </c>
      <c r="E90" s="49"/>
      <c r="F90" s="50"/>
      <c r="G90" s="22">
        <v>200</v>
      </c>
      <c r="H90" s="51">
        <v>7.7270300000000001</v>
      </c>
      <c r="I90" s="59">
        <v>1545.41</v>
      </c>
      <c r="J90" s="60">
        <v>6470</v>
      </c>
      <c r="K90" s="60" t="s">
        <v>463</v>
      </c>
      <c r="L90" s="55" t="s">
        <v>202</v>
      </c>
      <c r="M90" s="54"/>
    </row>
    <row r="91" spans="1:13" s="29" customFormat="1" ht="76.5" x14ac:dyDescent="0.2">
      <c r="A91" s="58">
        <v>41012</v>
      </c>
      <c r="B91" s="49" t="s">
        <v>203</v>
      </c>
      <c r="C91" s="49" t="s">
        <v>98</v>
      </c>
      <c r="D91" s="49" t="s">
        <v>201</v>
      </c>
      <c r="E91" s="49"/>
      <c r="F91" s="50"/>
      <c r="G91" s="22">
        <v>200</v>
      </c>
      <c r="H91" s="51">
        <v>7.7270300000000001</v>
      </c>
      <c r="I91" s="59">
        <v>1545.41</v>
      </c>
      <c r="J91" s="60">
        <v>6471</v>
      </c>
      <c r="K91" s="60" t="s">
        <v>463</v>
      </c>
      <c r="L91" s="55" t="s">
        <v>204</v>
      </c>
      <c r="M91" s="54"/>
    </row>
    <row r="92" spans="1:13" s="29" customFormat="1" ht="76.5" x14ac:dyDescent="0.2">
      <c r="A92" s="58">
        <v>41012</v>
      </c>
      <c r="B92" s="49" t="s">
        <v>205</v>
      </c>
      <c r="C92" s="49" t="s">
        <v>98</v>
      </c>
      <c r="D92" s="49" t="s">
        <v>201</v>
      </c>
      <c r="E92" s="49"/>
      <c r="F92" s="50"/>
      <c r="G92" s="22">
        <v>200</v>
      </c>
      <c r="H92" s="51">
        <v>7.7270300000000001</v>
      </c>
      <c r="I92" s="59">
        <v>1545.4</v>
      </c>
      <c r="J92" s="60">
        <v>6472</v>
      </c>
      <c r="K92" s="60" t="s">
        <v>463</v>
      </c>
      <c r="L92" s="55" t="s">
        <v>202</v>
      </c>
      <c r="M92" s="54"/>
    </row>
    <row r="93" spans="1:13" s="98" customFormat="1" ht="63.75" x14ac:dyDescent="0.2">
      <c r="A93" s="58">
        <v>41012</v>
      </c>
      <c r="B93" s="106" t="s">
        <v>206</v>
      </c>
      <c r="C93" s="49" t="s">
        <v>10</v>
      </c>
      <c r="D93" s="49" t="s">
        <v>207</v>
      </c>
      <c r="E93" s="49">
        <v>4.5</v>
      </c>
      <c r="F93" s="50">
        <v>250</v>
      </c>
      <c r="G93" s="22">
        <f>F93*E93</f>
        <v>1125</v>
      </c>
      <c r="H93" s="51">
        <v>7.7270300000000001</v>
      </c>
      <c r="I93" s="59">
        <v>8692.91</v>
      </c>
      <c r="J93" s="60">
        <v>6473</v>
      </c>
      <c r="K93" s="60" t="s">
        <v>208</v>
      </c>
      <c r="L93" s="55" t="s">
        <v>209</v>
      </c>
      <c r="M93" s="107"/>
    </row>
    <row r="94" spans="1:13" s="29" customFormat="1" ht="63.75" x14ac:dyDescent="0.2">
      <c r="A94" s="58">
        <v>41012</v>
      </c>
      <c r="B94" s="49" t="s">
        <v>210</v>
      </c>
      <c r="C94" s="49" t="s">
        <v>211</v>
      </c>
      <c r="D94" s="49" t="s">
        <v>212</v>
      </c>
      <c r="E94" s="49">
        <v>4.5</v>
      </c>
      <c r="F94" s="50">
        <v>300</v>
      </c>
      <c r="G94" s="22">
        <f>F94*E94</f>
        <v>1350</v>
      </c>
      <c r="H94" s="51">
        <v>7.7270300000000001</v>
      </c>
      <c r="I94" s="59">
        <v>10431.49</v>
      </c>
      <c r="J94" s="60">
        <v>6474</v>
      </c>
      <c r="K94" s="60" t="s">
        <v>465</v>
      </c>
      <c r="L94" s="55" t="s">
        <v>213</v>
      </c>
      <c r="M94" s="54"/>
    </row>
    <row r="95" spans="1:13" s="29" customFormat="1" ht="63.75" x14ac:dyDescent="0.2">
      <c r="A95" s="58">
        <v>41012</v>
      </c>
      <c r="B95" s="20" t="s">
        <v>46</v>
      </c>
      <c r="C95" s="49" t="s">
        <v>211</v>
      </c>
      <c r="D95" s="49" t="s">
        <v>212</v>
      </c>
      <c r="E95" s="49">
        <v>4.5</v>
      </c>
      <c r="F95" s="50">
        <v>300</v>
      </c>
      <c r="G95" s="22">
        <f>F95*E95</f>
        <v>1350</v>
      </c>
      <c r="H95" s="51">
        <v>7.7270300000000001</v>
      </c>
      <c r="I95" s="59">
        <v>10431.49</v>
      </c>
      <c r="J95" s="60">
        <v>6475</v>
      </c>
      <c r="K95" s="26" t="s">
        <v>464</v>
      </c>
      <c r="L95" s="55" t="s">
        <v>213</v>
      </c>
      <c r="M95" s="54"/>
    </row>
    <row r="96" spans="1:13" s="29" customFormat="1" ht="63.75" x14ac:dyDescent="0.2">
      <c r="A96" s="58">
        <v>41012</v>
      </c>
      <c r="B96" s="49" t="s">
        <v>214</v>
      </c>
      <c r="C96" s="49" t="s">
        <v>211</v>
      </c>
      <c r="D96" s="49" t="s">
        <v>212</v>
      </c>
      <c r="E96" s="49">
        <v>4.5</v>
      </c>
      <c r="F96" s="50">
        <v>250</v>
      </c>
      <c r="G96" s="22">
        <f>F96*E96</f>
        <v>1125</v>
      </c>
      <c r="H96" s="51">
        <v>7.7270300000000001</v>
      </c>
      <c r="I96" s="59">
        <v>8692.91</v>
      </c>
      <c r="J96" s="60">
        <v>6476</v>
      </c>
      <c r="K96" s="60" t="s">
        <v>472</v>
      </c>
      <c r="L96" s="55" t="s">
        <v>213</v>
      </c>
      <c r="M96" s="54"/>
    </row>
    <row r="97" spans="1:13" s="29" customFormat="1" ht="63.75" x14ac:dyDescent="0.2">
      <c r="A97" s="58">
        <v>41012</v>
      </c>
      <c r="B97" s="49" t="s">
        <v>215</v>
      </c>
      <c r="C97" s="49" t="s">
        <v>211</v>
      </c>
      <c r="D97" s="49" t="s">
        <v>212</v>
      </c>
      <c r="E97" s="49">
        <v>4.5</v>
      </c>
      <c r="F97" s="50">
        <v>300</v>
      </c>
      <c r="G97" s="22">
        <f>F97*E97</f>
        <v>1350</v>
      </c>
      <c r="H97" s="51">
        <v>7.7270300000000001</v>
      </c>
      <c r="I97" s="59">
        <v>10431.49</v>
      </c>
      <c r="J97" s="60">
        <v>6477</v>
      </c>
      <c r="K97" s="26" t="s">
        <v>470</v>
      </c>
      <c r="L97" s="55" t="s">
        <v>213</v>
      </c>
      <c r="M97" s="54"/>
    </row>
    <row r="98" spans="1:13" s="98" customFormat="1" ht="38.25" x14ac:dyDescent="0.2">
      <c r="A98" s="58">
        <v>41012</v>
      </c>
      <c r="B98" s="49" t="s">
        <v>216</v>
      </c>
      <c r="C98" s="49" t="s">
        <v>217</v>
      </c>
      <c r="D98" s="49" t="s">
        <v>218</v>
      </c>
      <c r="E98" s="49"/>
      <c r="F98" s="50"/>
      <c r="G98" s="22">
        <v>50</v>
      </c>
      <c r="H98" s="51">
        <v>7.7270300000000001</v>
      </c>
      <c r="I98" s="59">
        <v>386.35</v>
      </c>
      <c r="J98" s="60">
        <v>6478</v>
      </c>
      <c r="K98" s="60" t="s">
        <v>21</v>
      </c>
      <c r="L98" s="55" t="s">
        <v>219</v>
      </c>
      <c r="M98" s="107"/>
    </row>
    <row r="99" spans="1:13" s="29" customFormat="1" ht="63.75" x14ac:dyDescent="0.2">
      <c r="A99" s="58">
        <v>41012</v>
      </c>
      <c r="B99" s="49" t="s">
        <v>220</v>
      </c>
      <c r="C99" s="49" t="s">
        <v>217</v>
      </c>
      <c r="D99" s="49" t="s">
        <v>218</v>
      </c>
      <c r="E99" s="49"/>
      <c r="F99" s="50"/>
      <c r="G99" s="22">
        <v>50</v>
      </c>
      <c r="H99" s="51">
        <v>7.7270300000000001</v>
      </c>
      <c r="I99" s="59">
        <v>386.35</v>
      </c>
      <c r="J99" s="60">
        <v>6479</v>
      </c>
      <c r="K99" s="26" t="s">
        <v>471</v>
      </c>
      <c r="L99" s="55" t="s">
        <v>219</v>
      </c>
      <c r="M99" s="54"/>
    </row>
    <row r="100" spans="1:13" s="29" customFormat="1" ht="63.75" x14ac:dyDescent="0.2">
      <c r="A100" s="58">
        <v>41012</v>
      </c>
      <c r="B100" s="49" t="s">
        <v>221</v>
      </c>
      <c r="C100" s="49" t="s">
        <v>217</v>
      </c>
      <c r="D100" s="49" t="s">
        <v>218</v>
      </c>
      <c r="E100" s="49"/>
      <c r="F100" s="50"/>
      <c r="G100" s="22">
        <v>50</v>
      </c>
      <c r="H100" s="51">
        <v>7.7270300000000001</v>
      </c>
      <c r="I100" s="59">
        <v>386.35</v>
      </c>
      <c r="J100" s="60">
        <v>6480</v>
      </c>
      <c r="K100" s="60" t="s">
        <v>465</v>
      </c>
      <c r="L100" s="55" t="s">
        <v>219</v>
      </c>
      <c r="M100" s="54"/>
    </row>
    <row r="101" spans="1:13" s="29" customFormat="1" ht="63.75" x14ac:dyDescent="0.2">
      <c r="A101" s="58">
        <v>41016</v>
      </c>
      <c r="B101" s="49" t="s">
        <v>222</v>
      </c>
      <c r="C101" s="49" t="s">
        <v>223</v>
      </c>
      <c r="D101" s="49" t="s">
        <v>224</v>
      </c>
      <c r="E101" s="49"/>
      <c r="F101" s="50"/>
      <c r="G101" s="22">
        <v>50</v>
      </c>
      <c r="H101" s="51">
        <v>7.75901</v>
      </c>
      <c r="I101" s="59">
        <v>387.95</v>
      </c>
      <c r="J101" s="60">
        <v>6481</v>
      </c>
      <c r="K101" s="60" t="s">
        <v>465</v>
      </c>
      <c r="L101" s="55" t="s">
        <v>225</v>
      </c>
      <c r="M101" s="54"/>
    </row>
    <row r="102" spans="1:13" s="29" customFormat="1" ht="63.75" x14ac:dyDescent="0.2">
      <c r="A102" s="58">
        <v>41016</v>
      </c>
      <c r="B102" s="49" t="s">
        <v>88</v>
      </c>
      <c r="C102" s="49" t="s">
        <v>226</v>
      </c>
      <c r="D102" s="49" t="s">
        <v>227</v>
      </c>
      <c r="E102" s="49">
        <v>2.5</v>
      </c>
      <c r="F102" s="50">
        <v>150</v>
      </c>
      <c r="G102" s="22">
        <f>F102*E102</f>
        <v>375</v>
      </c>
      <c r="H102" s="51">
        <v>7.75901</v>
      </c>
      <c r="I102" s="59">
        <v>2909.63</v>
      </c>
      <c r="J102" s="60">
        <v>6482</v>
      </c>
      <c r="K102" s="26" t="s">
        <v>471</v>
      </c>
      <c r="L102" s="55" t="s">
        <v>228</v>
      </c>
      <c r="M102" s="54"/>
    </row>
    <row r="103" spans="1:13" s="98" customFormat="1" ht="63.75" x14ac:dyDescent="0.2">
      <c r="A103" s="58">
        <v>41017</v>
      </c>
      <c r="B103" s="108" t="s">
        <v>40</v>
      </c>
      <c r="C103" s="49" t="s">
        <v>10</v>
      </c>
      <c r="D103" s="49" t="s">
        <v>229</v>
      </c>
      <c r="E103" s="49">
        <v>1.5</v>
      </c>
      <c r="F103" s="50">
        <v>1000</v>
      </c>
      <c r="G103" s="22">
        <f>F103*E103</f>
        <v>1500</v>
      </c>
      <c r="H103" s="51">
        <v>7.7710299999999997</v>
      </c>
      <c r="I103" s="59">
        <v>11656.55</v>
      </c>
      <c r="J103" s="60">
        <v>6483</v>
      </c>
      <c r="K103" s="60" t="s">
        <v>230</v>
      </c>
      <c r="L103" s="55" t="s">
        <v>231</v>
      </c>
      <c r="M103" s="107"/>
    </row>
    <row r="104" spans="1:13" s="29" customFormat="1" ht="63.75" x14ac:dyDescent="0.2">
      <c r="A104" s="58">
        <v>41017</v>
      </c>
      <c r="B104" s="49" t="s">
        <v>232</v>
      </c>
      <c r="C104" s="49" t="s">
        <v>98</v>
      </c>
      <c r="D104" s="49" t="s">
        <v>201</v>
      </c>
      <c r="E104" s="49"/>
      <c r="F104" s="50"/>
      <c r="G104" s="22">
        <v>200</v>
      </c>
      <c r="H104" s="51">
        <v>7.7710299999999997</v>
      </c>
      <c r="I104" s="59">
        <v>1554.2</v>
      </c>
      <c r="J104" s="60">
        <v>6484</v>
      </c>
      <c r="K104" s="60" t="s">
        <v>463</v>
      </c>
      <c r="L104" s="55" t="s">
        <v>233</v>
      </c>
      <c r="M104" s="54"/>
    </row>
    <row r="105" spans="1:13" s="29" customFormat="1" ht="38.25" x14ac:dyDescent="0.2">
      <c r="A105" s="58">
        <v>41017</v>
      </c>
      <c r="B105" s="49" t="s">
        <v>237</v>
      </c>
      <c r="C105" s="49" t="s">
        <v>238</v>
      </c>
      <c r="D105" s="49" t="s">
        <v>239</v>
      </c>
      <c r="E105" s="49">
        <v>7.5</v>
      </c>
      <c r="F105" s="50">
        <v>250</v>
      </c>
      <c r="G105" s="22">
        <f>F105*E105</f>
        <v>1875</v>
      </c>
      <c r="H105" s="51">
        <v>7.7710299999999997</v>
      </c>
      <c r="I105" s="59">
        <v>14570.68</v>
      </c>
      <c r="J105" s="60">
        <v>6485</v>
      </c>
      <c r="K105" s="60" t="s">
        <v>473</v>
      </c>
      <c r="L105" s="55" t="s">
        <v>240</v>
      </c>
      <c r="M105" s="54"/>
    </row>
    <row r="106" spans="1:13" s="29" customFormat="1" ht="38.25" x14ac:dyDescent="0.2">
      <c r="A106" s="58">
        <v>41017</v>
      </c>
      <c r="B106" s="49" t="s">
        <v>241</v>
      </c>
      <c r="C106" s="49" t="s">
        <v>238</v>
      </c>
      <c r="D106" s="49" t="s">
        <v>239</v>
      </c>
      <c r="E106" s="49">
        <v>7.5</v>
      </c>
      <c r="F106" s="50">
        <v>200</v>
      </c>
      <c r="G106" s="22">
        <f>F106*E106</f>
        <v>1500</v>
      </c>
      <c r="H106" s="51">
        <v>7.7710299999999997</v>
      </c>
      <c r="I106" s="59">
        <v>11656.55</v>
      </c>
      <c r="J106" s="60">
        <v>6486</v>
      </c>
      <c r="K106" s="60" t="s">
        <v>474</v>
      </c>
      <c r="L106" s="55" t="s">
        <v>240</v>
      </c>
      <c r="M106" s="54"/>
    </row>
    <row r="107" spans="1:13" s="29" customFormat="1" ht="63.75" x14ac:dyDescent="0.2">
      <c r="A107" s="58">
        <v>41019</v>
      </c>
      <c r="B107" s="49" t="s">
        <v>242</v>
      </c>
      <c r="C107" s="49" t="s">
        <v>243</v>
      </c>
      <c r="D107" s="49" t="s">
        <v>244</v>
      </c>
      <c r="E107" s="49">
        <v>4.5</v>
      </c>
      <c r="F107" s="50">
        <v>200</v>
      </c>
      <c r="G107" s="22">
        <f>F107*E107</f>
        <v>900</v>
      </c>
      <c r="H107" s="51">
        <v>7.77881</v>
      </c>
      <c r="I107" s="59">
        <v>7000.93</v>
      </c>
      <c r="J107" s="60">
        <v>6487</v>
      </c>
      <c r="K107" s="26" t="s">
        <v>471</v>
      </c>
      <c r="L107" s="55" t="s">
        <v>245</v>
      </c>
      <c r="M107" s="54"/>
    </row>
    <row r="108" spans="1:13" s="29" customFormat="1" ht="51" x14ac:dyDescent="0.2">
      <c r="A108" s="58">
        <v>41019</v>
      </c>
      <c r="B108" s="49" t="s">
        <v>246</v>
      </c>
      <c r="C108" s="49" t="s">
        <v>226</v>
      </c>
      <c r="D108" s="49" t="s">
        <v>247</v>
      </c>
      <c r="E108" s="49"/>
      <c r="F108" s="50"/>
      <c r="G108" s="22">
        <v>50</v>
      </c>
      <c r="H108" s="51">
        <v>7.77881</v>
      </c>
      <c r="I108" s="59">
        <v>388.94</v>
      </c>
      <c r="J108" s="60">
        <v>6488</v>
      </c>
      <c r="K108" s="26" t="s">
        <v>466</v>
      </c>
      <c r="L108" s="55" t="s">
        <v>248</v>
      </c>
      <c r="M108" s="54"/>
    </row>
    <row r="109" spans="1:13" s="29" customFormat="1" ht="51" x14ac:dyDescent="0.2">
      <c r="A109" s="58">
        <v>41019</v>
      </c>
      <c r="B109" s="49" t="s">
        <v>249</v>
      </c>
      <c r="C109" s="49" t="s">
        <v>226</v>
      </c>
      <c r="D109" s="49" t="s">
        <v>247</v>
      </c>
      <c r="E109" s="49"/>
      <c r="F109" s="50"/>
      <c r="G109" s="22">
        <v>50</v>
      </c>
      <c r="H109" s="51">
        <v>7.77881</v>
      </c>
      <c r="I109" s="59">
        <v>388.94</v>
      </c>
      <c r="J109" s="60">
        <v>6489</v>
      </c>
      <c r="K109" s="60" t="s">
        <v>476</v>
      </c>
      <c r="L109" s="55" t="s">
        <v>248</v>
      </c>
      <c r="M109" s="54"/>
    </row>
    <row r="110" spans="1:13" s="29" customFormat="1" ht="63.75" x14ac:dyDescent="0.2">
      <c r="A110" s="58">
        <v>41023</v>
      </c>
      <c r="B110" s="49" t="s">
        <v>250</v>
      </c>
      <c r="C110" s="49" t="s">
        <v>251</v>
      </c>
      <c r="D110" s="49" t="s">
        <v>252</v>
      </c>
      <c r="E110" s="49"/>
      <c r="F110" s="50"/>
      <c r="G110" s="22">
        <v>50</v>
      </c>
      <c r="H110" s="51">
        <v>7.7833800000000002</v>
      </c>
      <c r="I110" s="59">
        <v>389.17</v>
      </c>
      <c r="J110" s="60">
        <v>6490</v>
      </c>
      <c r="K110" s="26" t="s">
        <v>471</v>
      </c>
      <c r="L110" s="55" t="s">
        <v>253</v>
      </c>
      <c r="M110" s="54"/>
    </row>
    <row r="111" spans="1:13" s="98" customFormat="1" ht="89.25" x14ac:dyDescent="0.2">
      <c r="A111" s="58">
        <v>41023</v>
      </c>
      <c r="B111" s="106" t="s">
        <v>254</v>
      </c>
      <c r="C111" s="49" t="s">
        <v>255</v>
      </c>
      <c r="D111" s="49" t="s">
        <v>256</v>
      </c>
      <c r="E111" s="49">
        <v>3.5</v>
      </c>
      <c r="F111" s="50">
        <v>300</v>
      </c>
      <c r="G111" s="22">
        <f>F111*E111</f>
        <v>1050</v>
      </c>
      <c r="H111" s="51">
        <v>7.7833800000000002</v>
      </c>
      <c r="I111" s="59">
        <v>8172.55</v>
      </c>
      <c r="J111" s="60">
        <v>6491</v>
      </c>
      <c r="K111" s="60" t="s">
        <v>69</v>
      </c>
      <c r="L111" s="55" t="s">
        <v>257</v>
      </c>
      <c r="M111" s="107"/>
    </row>
    <row r="112" spans="1:13" s="98" customFormat="1" ht="89.25" x14ac:dyDescent="0.2">
      <c r="A112" s="58">
        <v>41023</v>
      </c>
      <c r="B112" s="20" t="s">
        <v>35</v>
      </c>
      <c r="C112" s="49" t="s">
        <v>255</v>
      </c>
      <c r="D112" s="49" t="s">
        <v>256</v>
      </c>
      <c r="E112" s="49">
        <v>3.5</v>
      </c>
      <c r="F112" s="50">
        <v>300</v>
      </c>
      <c r="G112" s="22">
        <f>F112*E112</f>
        <v>1050</v>
      </c>
      <c r="H112" s="51">
        <v>7.7833800000000002</v>
      </c>
      <c r="I112" s="59">
        <v>8172.55</v>
      </c>
      <c r="J112" s="60">
        <v>6492</v>
      </c>
      <c r="K112" s="60" t="s">
        <v>24</v>
      </c>
      <c r="L112" s="55" t="s">
        <v>257</v>
      </c>
      <c r="M112" s="107"/>
    </row>
    <row r="113" spans="1:13" s="29" customFormat="1" ht="89.25" x14ac:dyDescent="0.2">
      <c r="A113" s="58">
        <v>41023</v>
      </c>
      <c r="B113" s="49" t="s">
        <v>120</v>
      </c>
      <c r="C113" s="49" t="s">
        <v>255</v>
      </c>
      <c r="D113" s="49" t="s">
        <v>256</v>
      </c>
      <c r="E113" s="49">
        <v>3.5</v>
      </c>
      <c r="F113" s="50">
        <v>300</v>
      </c>
      <c r="G113" s="22">
        <f>F113*E113</f>
        <v>1050</v>
      </c>
      <c r="H113" s="51">
        <v>7.7833800000000002</v>
      </c>
      <c r="I113" s="59">
        <v>8172.55</v>
      </c>
      <c r="J113" s="60">
        <v>6493</v>
      </c>
      <c r="K113" s="26" t="s">
        <v>470</v>
      </c>
      <c r="L113" s="55" t="s">
        <v>257</v>
      </c>
      <c r="M113" s="54"/>
    </row>
    <row r="114" spans="1:13" s="98" customFormat="1" ht="89.25" x14ac:dyDescent="0.2">
      <c r="A114" s="58">
        <v>41023</v>
      </c>
      <c r="B114" s="108" t="s">
        <v>40</v>
      </c>
      <c r="C114" s="49" t="s">
        <v>255</v>
      </c>
      <c r="D114" s="49" t="s">
        <v>256</v>
      </c>
      <c r="E114" s="49">
        <v>3.5</v>
      </c>
      <c r="F114" s="50">
        <v>1000</v>
      </c>
      <c r="G114" s="22">
        <f>F114*E114</f>
        <v>3500</v>
      </c>
      <c r="H114" s="51">
        <v>7.7833800000000002</v>
      </c>
      <c r="I114" s="59">
        <v>27241.83</v>
      </c>
      <c r="J114" s="60">
        <v>6494</v>
      </c>
      <c r="K114" s="60" t="s">
        <v>25</v>
      </c>
      <c r="L114" s="55" t="s">
        <v>257</v>
      </c>
      <c r="M114" s="107"/>
    </row>
    <row r="115" spans="1:13" s="98" customFormat="1" ht="76.5" x14ac:dyDescent="0.2">
      <c r="A115" s="58">
        <v>41024</v>
      </c>
      <c r="B115" s="49" t="s">
        <v>258</v>
      </c>
      <c r="C115" s="49" t="s">
        <v>259</v>
      </c>
      <c r="D115" s="49" t="s">
        <v>260</v>
      </c>
      <c r="E115" s="49">
        <v>2.5</v>
      </c>
      <c r="F115" s="50">
        <v>300</v>
      </c>
      <c r="G115" s="22">
        <f>F115*E115</f>
        <v>750</v>
      </c>
      <c r="H115" s="51">
        <v>7.7781399999999996</v>
      </c>
      <c r="I115" s="59">
        <v>5833.61</v>
      </c>
      <c r="J115" s="60">
        <v>6495</v>
      </c>
      <c r="K115" s="60" t="s">
        <v>22</v>
      </c>
      <c r="L115" s="55" t="s">
        <v>261</v>
      </c>
      <c r="M115" s="107"/>
    </row>
    <row r="116" spans="1:13" s="29" customFormat="1" ht="51" x14ac:dyDescent="0.2">
      <c r="A116" s="58">
        <v>41026</v>
      </c>
      <c r="B116" s="49" t="s">
        <v>262</v>
      </c>
      <c r="C116" s="49" t="s">
        <v>263</v>
      </c>
      <c r="D116" s="49" t="s">
        <v>264</v>
      </c>
      <c r="E116" s="49"/>
      <c r="F116" s="50"/>
      <c r="G116" s="22">
        <v>50</v>
      </c>
      <c r="H116" s="51">
        <v>7.7702799999999996</v>
      </c>
      <c r="I116" s="59">
        <v>388.51</v>
      </c>
      <c r="J116" s="60">
        <v>6496</v>
      </c>
      <c r="K116" s="26" t="s">
        <v>464</v>
      </c>
      <c r="L116" s="55" t="s">
        <v>265</v>
      </c>
      <c r="M116" s="54"/>
    </row>
    <row r="117" spans="1:13" s="29" customFormat="1" ht="63.75" x14ac:dyDescent="0.2">
      <c r="A117" s="58">
        <v>41026</v>
      </c>
      <c r="B117" s="49" t="s">
        <v>59</v>
      </c>
      <c r="C117" s="49" t="s">
        <v>266</v>
      </c>
      <c r="D117" s="49" t="s">
        <v>267</v>
      </c>
      <c r="E117" s="49"/>
      <c r="F117" s="50"/>
      <c r="G117" s="22">
        <v>50</v>
      </c>
      <c r="H117" s="51">
        <v>7.7702799999999996</v>
      </c>
      <c r="I117" s="59">
        <v>388.51</v>
      </c>
      <c r="J117" s="60">
        <v>6497</v>
      </c>
      <c r="K117" s="26" t="s">
        <v>471</v>
      </c>
      <c r="L117" s="55" t="s">
        <v>268</v>
      </c>
      <c r="M117" s="54"/>
    </row>
    <row r="118" spans="1:13" s="29" customFormat="1" ht="89.25" x14ac:dyDescent="0.2">
      <c r="A118" s="58">
        <v>41026</v>
      </c>
      <c r="B118" s="49" t="s">
        <v>59</v>
      </c>
      <c r="C118" s="49" t="s">
        <v>269</v>
      </c>
      <c r="D118" s="49" t="s">
        <v>270</v>
      </c>
      <c r="E118" s="49"/>
      <c r="F118" s="50"/>
      <c r="G118" s="22">
        <v>50</v>
      </c>
      <c r="H118" s="51">
        <v>7.7702799999999996</v>
      </c>
      <c r="I118" s="59">
        <v>388.51</v>
      </c>
      <c r="J118" s="60">
        <v>6498</v>
      </c>
      <c r="K118" s="26" t="s">
        <v>471</v>
      </c>
      <c r="L118" s="55" t="s">
        <v>271</v>
      </c>
      <c r="M118" s="54"/>
    </row>
    <row r="119" spans="1:13" s="29" customFormat="1" ht="76.5" x14ac:dyDescent="0.2">
      <c r="A119" s="58">
        <v>41026</v>
      </c>
      <c r="B119" s="49" t="s">
        <v>272</v>
      </c>
      <c r="C119" s="49" t="s">
        <v>273</v>
      </c>
      <c r="D119" s="49" t="s">
        <v>274</v>
      </c>
      <c r="E119" s="49"/>
      <c r="F119" s="50"/>
      <c r="G119" s="22">
        <v>70</v>
      </c>
      <c r="H119" s="51">
        <v>7.7702799999999996</v>
      </c>
      <c r="I119" s="59">
        <v>543.91999999999996</v>
      </c>
      <c r="J119" s="60">
        <v>6499</v>
      </c>
      <c r="K119" s="26" t="s">
        <v>464</v>
      </c>
      <c r="L119" s="55" t="s">
        <v>275</v>
      </c>
      <c r="M119" s="54"/>
    </row>
    <row r="120" spans="1:13" s="29" customFormat="1" ht="76.5" x14ac:dyDescent="0.2">
      <c r="A120" s="58">
        <v>41026</v>
      </c>
      <c r="B120" s="49" t="s">
        <v>12</v>
      </c>
      <c r="C120" s="49" t="s">
        <v>273</v>
      </c>
      <c r="D120" s="49" t="s">
        <v>274</v>
      </c>
      <c r="E120" s="49"/>
      <c r="F120" s="50"/>
      <c r="G120" s="22">
        <v>70</v>
      </c>
      <c r="H120" s="51">
        <v>7.7702799999999996</v>
      </c>
      <c r="I120" s="59">
        <v>543.91999999999996</v>
      </c>
      <c r="J120" s="60">
        <v>6500</v>
      </c>
      <c r="K120" s="26" t="s">
        <v>464</v>
      </c>
      <c r="L120" s="55" t="s">
        <v>275</v>
      </c>
      <c r="M120" s="54"/>
    </row>
    <row r="121" spans="1:13" s="29" customFormat="1" ht="51" x14ac:dyDescent="0.2">
      <c r="A121" s="58">
        <v>41026</v>
      </c>
      <c r="B121" s="49" t="s">
        <v>113</v>
      </c>
      <c r="C121" s="49" t="s">
        <v>226</v>
      </c>
      <c r="D121" s="49" t="s">
        <v>276</v>
      </c>
      <c r="E121" s="49">
        <v>0.5</v>
      </c>
      <c r="F121" s="50">
        <v>200</v>
      </c>
      <c r="G121" s="22">
        <f>F121*E121</f>
        <v>100</v>
      </c>
      <c r="H121" s="51">
        <v>7.7702799999999996</v>
      </c>
      <c r="I121" s="59">
        <v>777.03</v>
      </c>
      <c r="J121" s="60">
        <v>6501</v>
      </c>
      <c r="K121" s="60" t="s">
        <v>423</v>
      </c>
      <c r="L121" s="55" t="s">
        <v>277</v>
      </c>
      <c r="M121" s="54"/>
    </row>
    <row r="122" spans="1:13" s="29" customFormat="1" ht="63.75" x14ac:dyDescent="0.2">
      <c r="A122" s="58">
        <v>41026</v>
      </c>
      <c r="B122" s="49" t="s">
        <v>194</v>
      </c>
      <c r="C122" s="49" t="s">
        <v>269</v>
      </c>
      <c r="D122" s="49" t="s">
        <v>274</v>
      </c>
      <c r="E122" s="49">
        <v>3.5</v>
      </c>
      <c r="F122" s="50">
        <v>200</v>
      </c>
      <c r="G122" s="22">
        <f>F122*E122</f>
        <v>700</v>
      </c>
      <c r="H122" s="51">
        <v>7.7702799999999996</v>
      </c>
      <c r="I122" s="59">
        <v>5439.2</v>
      </c>
      <c r="J122" s="60">
        <v>6502</v>
      </c>
      <c r="K122" s="26" t="s">
        <v>471</v>
      </c>
      <c r="L122" s="55" t="s">
        <v>278</v>
      </c>
      <c r="M122" s="54"/>
    </row>
    <row r="123" spans="1:13" s="29" customFormat="1" ht="63.75" x14ac:dyDescent="0.2">
      <c r="A123" s="58">
        <v>41026</v>
      </c>
      <c r="B123" s="49" t="s">
        <v>112</v>
      </c>
      <c r="C123" s="49" t="s">
        <v>269</v>
      </c>
      <c r="D123" s="49" t="s">
        <v>274</v>
      </c>
      <c r="E123" s="49">
        <v>3.5</v>
      </c>
      <c r="F123" s="50">
        <v>200</v>
      </c>
      <c r="G123" s="22">
        <f>F123*E123</f>
        <v>700</v>
      </c>
      <c r="H123" s="51">
        <v>7.7702799999999996</v>
      </c>
      <c r="I123" s="59">
        <v>5439.2</v>
      </c>
      <c r="J123" s="60">
        <v>6503</v>
      </c>
      <c r="K123" s="60" t="s">
        <v>423</v>
      </c>
      <c r="L123" s="55" t="s">
        <v>278</v>
      </c>
      <c r="M123" s="54"/>
    </row>
    <row r="124" spans="1:13" s="29" customFormat="1" ht="76.5" x14ac:dyDescent="0.2">
      <c r="A124" s="58">
        <v>41026</v>
      </c>
      <c r="B124" s="49" t="s">
        <v>113</v>
      </c>
      <c r="C124" s="49" t="s">
        <v>279</v>
      </c>
      <c r="D124" s="49" t="s">
        <v>274</v>
      </c>
      <c r="E124" s="49">
        <v>3.5</v>
      </c>
      <c r="F124" s="49" t="s">
        <v>280</v>
      </c>
      <c r="G124" s="22">
        <v>875</v>
      </c>
      <c r="H124" s="51">
        <v>7.7702799999999996</v>
      </c>
      <c r="I124" s="59">
        <v>6799</v>
      </c>
      <c r="J124" s="60">
        <v>6504</v>
      </c>
      <c r="K124" s="60" t="s">
        <v>423</v>
      </c>
      <c r="L124" s="55" t="s">
        <v>281</v>
      </c>
      <c r="M124" s="54"/>
    </row>
    <row r="125" spans="1:13" s="29" customFormat="1" ht="51" x14ac:dyDescent="0.2">
      <c r="A125" s="58">
        <v>41029</v>
      </c>
      <c r="B125" s="20" t="s">
        <v>36</v>
      </c>
      <c r="C125" s="49" t="s">
        <v>282</v>
      </c>
      <c r="D125" s="49" t="s">
        <v>287</v>
      </c>
      <c r="E125" s="49">
        <v>2.5</v>
      </c>
      <c r="F125" s="50">
        <v>150</v>
      </c>
      <c r="G125" s="22">
        <f t="shared" ref="G125:G131" si="2">F125*E125</f>
        <v>375</v>
      </c>
      <c r="H125" s="51">
        <v>7.7826199999999996</v>
      </c>
      <c r="I125" s="59">
        <v>2918.48</v>
      </c>
      <c r="J125" s="60">
        <v>6505</v>
      </c>
      <c r="K125" s="60" t="s">
        <v>423</v>
      </c>
      <c r="L125" s="55" t="s">
        <v>283</v>
      </c>
      <c r="M125" s="54"/>
    </row>
    <row r="126" spans="1:13" s="29" customFormat="1" x14ac:dyDescent="0.2">
      <c r="A126" s="58"/>
      <c r="B126" s="57" t="s">
        <v>284</v>
      </c>
      <c r="C126" s="49"/>
      <c r="D126" s="49"/>
      <c r="E126" s="49"/>
      <c r="F126" s="50"/>
      <c r="G126" s="22">
        <f t="shared" si="2"/>
        <v>0</v>
      </c>
      <c r="H126" s="51"/>
      <c r="I126" s="59">
        <f>G126*H126</f>
        <v>0</v>
      </c>
      <c r="J126" s="60"/>
      <c r="K126" s="60"/>
      <c r="L126" s="55"/>
      <c r="M126" s="54"/>
    </row>
    <row r="127" spans="1:13" s="98" customFormat="1" ht="51" x14ac:dyDescent="0.2">
      <c r="A127" s="58">
        <v>41031</v>
      </c>
      <c r="B127" s="20" t="s">
        <v>35</v>
      </c>
      <c r="C127" s="49" t="s">
        <v>285</v>
      </c>
      <c r="D127" s="49" t="s">
        <v>286</v>
      </c>
      <c r="E127" s="49">
        <v>2.5</v>
      </c>
      <c r="F127" s="50">
        <v>200</v>
      </c>
      <c r="G127" s="22">
        <f t="shared" si="2"/>
        <v>500</v>
      </c>
      <c r="H127" s="51">
        <v>7.7817600000000002</v>
      </c>
      <c r="I127" s="59">
        <v>3890.88</v>
      </c>
      <c r="J127" s="60">
        <v>6506</v>
      </c>
      <c r="K127" s="60" t="s">
        <v>24</v>
      </c>
      <c r="L127" s="55" t="s">
        <v>288</v>
      </c>
      <c r="M127" s="107"/>
    </row>
    <row r="128" spans="1:13" s="98" customFormat="1" ht="63.75" x14ac:dyDescent="0.2">
      <c r="A128" s="58">
        <v>41033</v>
      </c>
      <c r="B128" s="20" t="s">
        <v>35</v>
      </c>
      <c r="C128" s="49" t="s">
        <v>298</v>
      </c>
      <c r="D128" s="109" t="s">
        <v>351</v>
      </c>
      <c r="E128" s="49">
        <v>0.5</v>
      </c>
      <c r="F128" s="50">
        <v>200</v>
      </c>
      <c r="G128" s="22">
        <f t="shared" si="2"/>
        <v>100</v>
      </c>
      <c r="H128" s="51">
        <v>7.8013000000000003</v>
      </c>
      <c r="I128" s="59">
        <v>780.13</v>
      </c>
      <c r="J128" s="60">
        <v>6507</v>
      </c>
      <c r="K128" s="60" t="s">
        <v>208</v>
      </c>
      <c r="L128" s="55" t="s">
        <v>299</v>
      </c>
      <c r="M128" s="107"/>
    </row>
    <row r="129" spans="1:13" s="98" customFormat="1" ht="76.5" x14ac:dyDescent="0.2">
      <c r="A129" s="58">
        <v>41033</v>
      </c>
      <c r="B129" s="20" t="s">
        <v>35</v>
      </c>
      <c r="C129" s="49" t="s">
        <v>300</v>
      </c>
      <c r="D129" s="49" t="s">
        <v>301</v>
      </c>
      <c r="E129" s="49">
        <v>1</v>
      </c>
      <c r="F129" s="50">
        <v>200</v>
      </c>
      <c r="G129" s="22">
        <f t="shared" si="2"/>
        <v>200</v>
      </c>
      <c r="H129" s="51">
        <v>7.8013000000000003</v>
      </c>
      <c r="I129" s="59">
        <v>1560.26</v>
      </c>
      <c r="J129" s="60">
        <v>6508</v>
      </c>
      <c r="K129" s="60" t="s">
        <v>208</v>
      </c>
      <c r="L129" s="55" t="s">
        <v>302</v>
      </c>
      <c r="M129" s="107"/>
    </row>
    <row r="130" spans="1:13" s="98" customFormat="1" ht="63.75" x14ac:dyDescent="0.2">
      <c r="A130" s="58">
        <v>41033</v>
      </c>
      <c r="B130" s="20" t="s">
        <v>35</v>
      </c>
      <c r="C130" s="49" t="s">
        <v>303</v>
      </c>
      <c r="D130" s="49" t="s">
        <v>304</v>
      </c>
      <c r="E130" s="49">
        <v>1.5</v>
      </c>
      <c r="F130" s="50">
        <v>200</v>
      </c>
      <c r="G130" s="22">
        <f t="shared" si="2"/>
        <v>300</v>
      </c>
      <c r="H130" s="51">
        <v>7.8013000000000003</v>
      </c>
      <c r="I130" s="59">
        <v>2340.39</v>
      </c>
      <c r="J130" s="60">
        <v>6509</v>
      </c>
      <c r="K130" s="60" t="s">
        <v>24</v>
      </c>
      <c r="L130" s="55" t="s">
        <v>305</v>
      </c>
      <c r="M130" s="107"/>
    </row>
    <row r="131" spans="1:13" s="98" customFormat="1" ht="38.25" x14ac:dyDescent="0.2">
      <c r="A131" s="58">
        <v>41033</v>
      </c>
      <c r="B131" s="108" t="s">
        <v>40</v>
      </c>
      <c r="C131" s="49" t="s">
        <v>303</v>
      </c>
      <c r="D131" s="49" t="s">
        <v>304</v>
      </c>
      <c r="E131" s="49">
        <v>1.5</v>
      </c>
      <c r="F131" s="50">
        <v>600</v>
      </c>
      <c r="G131" s="22">
        <f t="shared" si="2"/>
        <v>900</v>
      </c>
      <c r="H131" s="51">
        <v>7.8013000000000003</v>
      </c>
      <c r="I131" s="59">
        <v>7021.17</v>
      </c>
      <c r="J131" s="60">
        <v>6510</v>
      </c>
      <c r="K131" s="60" t="s">
        <v>25</v>
      </c>
      <c r="L131" s="55" t="s">
        <v>277</v>
      </c>
      <c r="M131" s="107"/>
    </row>
    <row r="132" spans="1:13" s="98" customFormat="1" ht="51" x14ac:dyDescent="0.2">
      <c r="A132" s="58">
        <v>41040</v>
      </c>
      <c r="B132" s="108" t="s">
        <v>40</v>
      </c>
      <c r="C132" s="49" t="s">
        <v>308</v>
      </c>
      <c r="D132" s="49" t="s">
        <v>309</v>
      </c>
      <c r="E132" s="49">
        <v>12.5</v>
      </c>
      <c r="F132" s="50">
        <v>1000</v>
      </c>
      <c r="G132" s="22">
        <f>F132*E132</f>
        <v>12500</v>
      </c>
      <c r="H132" s="51">
        <v>7.7781700000000003</v>
      </c>
      <c r="I132" s="59">
        <v>97227.13</v>
      </c>
      <c r="J132" s="60">
        <v>6511</v>
      </c>
      <c r="K132" s="60" t="s">
        <v>230</v>
      </c>
      <c r="L132" s="55" t="s">
        <v>310</v>
      </c>
      <c r="M132" s="107"/>
    </row>
    <row r="133" spans="1:13" s="29" customFormat="1" ht="51" x14ac:dyDescent="0.2">
      <c r="A133" s="58">
        <v>41040</v>
      </c>
      <c r="B133" s="49" t="s">
        <v>214</v>
      </c>
      <c r="C133" s="49" t="s">
        <v>211</v>
      </c>
      <c r="D133" s="49" t="s">
        <v>352</v>
      </c>
      <c r="E133" s="49">
        <v>3.5</v>
      </c>
      <c r="F133" s="50">
        <v>250</v>
      </c>
      <c r="G133" s="22">
        <f>F133*E133</f>
        <v>875</v>
      </c>
      <c r="H133" s="51">
        <v>7.7781700000000003</v>
      </c>
      <c r="I133" s="59">
        <v>6805.9</v>
      </c>
      <c r="J133" s="60">
        <v>6512</v>
      </c>
      <c r="K133" s="60" t="s">
        <v>472</v>
      </c>
      <c r="L133" s="55" t="s">
        <v>311</v>
      </c>
      <c r="M133" s="54"/>
    </row>
    <row r="134" spans="1:13" s="29" customFormat="1" ht="38.25" x14ac:dyDescent="0.2">
      <c r="A134" s="58">
        <v>41040</v>
      </c>
      <c r="B134" s="49" t="s">
        <v>312</v>
      </c>
      <c r="C134" s="49" t="s">
        <v>313</v>
      </c>
      <c r="D134" s="49" t="s">
        <v>314</v>
      </c>
      <c r="E134" s="49"/>
      <c r="F134" s="50"/>
      <c r="G134" s="22">
        <v>400</v>
      </c>
      <c r="H134" s="51">
        <v>7.7781700000000003</v>
      </c>
      <c r="I134" s="59">
        <v>3111.27</v>
      </c>
      <c r="J134" s="60">
        <v>6513</v>
      </c>
      <c r="K134" s="60" t="s">
        <v>463</v>
      </c>
      <c r="L134" s="55" t="s">
        <v>315</v>
      </c>
      <c r="M134" s="54"/>
    </row>
    <row r="135" spans="1:13" s="98" customFormat="1" ht="89.25" x14ac:dyDescent="0.2">
      <c r="A135" s="58">
        <v>41040</v>
      </c>
      <c r="B135" s="20" t="s">
        <v>35</v>
      </c>
      <c r="C135" s="49" t="s">
        <v>316</v>
      </c>
      <c r="D135" s="49" t="s">
        <v>317</v>
      </c>
      <c r="E135" s="49">
        <v>4.5</v>
      </c>
      <c r="F135" s="50">
        <v>300</v>
      </c>
      <c r="G135" s="22">
        <f>F135*E135</f>
        <v>1350</v>
      </c>
      <c r="H135" s="51">
        <v>7.7781700000000003</v>
      </c>
      <c r="I135" s="59">
        <v>10500.53</v>
      </c>
      <c r="J135" s="60">
        <v>6514</v>
      </c>
      <c r="K135" s="60" t="s">
        <v>24</v>
      </c>
      <c r="L135" s="55" t="s">
        <v>318</v>
      </c>
      <c r="M135" s="107"/>
    </row>
    <row r="136" spans="1:13" s="98" customFormat="1" ht="89.25" x14ac:dyDescent="0.2">
      <c r="A136" s="58">
        <v>41045</v>
      </c>
      <c r="B136" s="106" t="s">
        <v>206</v>
      </c>
      <c r="C136" s="49" t="s">
        <v>217</v>
      </c>
      <c r="D136" s="49" t="s">
        <v>319</v>
      </c>
      <c r="E136" s="49">
        <v>5.5</v>
      </c>
      <c r="F136" s="50">
        <v>350</v>
      </c>
      <c r="G136" s="22">
        <f>F136*E136</f>
        <v>1925</v>
      </c>
      <c r="H136" s="51">
        <v>7.7510599999999998</v>
      </c>
      <c r="I136" s="59">
        <v>14920.79</v>
      </c>
      <c r="J136" s="60">
        <v>6515</v>
      </c>
      <c r="K136" s="60" t="s">
        <v>24</v>
      </c>
      <c r="L136" s="55" t="s">
        <v>320</v>
      </c>
      <c r="M136" s="107"/>
    </row>
    <row r="137" spans="1:13" s="29" customFormat="1" ht="51" x14ac:dyDescent="0.2">
      <c r="A137" s="58">
        <v>41036</v>
      </c>
      <c r="B137" s="49" t="s">
        <v>113</v>
      </c>
      <c r="C137" s="49" t="s">
        <v>321</v>
      </c>
      <c r="D137" s="49" t="s">
        <v>322</v>
      </c>
      <c r="E137" s="49">
        <v>1.5</v>
      </c>
      <c r="F137" s="50">
        <v>200</v>
      </c>
      <c r="G137" s="22">
        <f>F137*E137</f>
        <v>300</v>
      </c>
      <c r="H137" s="51">
        <v>7.7930299999999999</v>
      </c>
      <c r="I137" s="59">
        <v>2337.91</v>
      </c>
      <c r="J137" s="60">
        <v>6516</v>
      </c>
      <c r="K137" s="60" t="s">
        <v>423</v>
      </c>
      <c r="L137" s="55" t="s">
        <v>323</v>
      </c>
      <c r="M137" s="54"/>
    </row>
    <row r="138" spans="1:13" s="98" customFormat="1" ht="38.25" x14ac:dyDescent="0.2">
      <c r="A138" s="58">
        <v>41039</v>
      </c>
      <c r="B138" s="20" t="s">
        <v>35</v>
      </c>
      <c r="C138" s="49" t="s">
        <v>324</v>
      </c>
      <c r="D138" s="49" t="s">
        <v>276</v>
      </c>
      <c r="E138" s="49">
        <v>0.5</v>
      </c>
      <c r="F138" s="50">
        <v>200</v>
      </c>
      <c r="G138" s="22">
        <f>F138*E138</f>
        <v>100</v>
      </c>
      <c r="H138" s="51">
        <v>7.77257</v>
      </c>
      <c r="I138" s="59">
        <v>777.26</v>
      </c>
      <c r="J138" s="60">
        <v>6517</v>
      </c>
      <c r="K138" s="60" t="s">
        <v>24</v>
      </c>
      <c r="L138" s="55" t="s">
        <v>277</v>
      </c>
      <c r="M138" s="107"/>
    </row>
    <row r="139" spans="1:13" s="29" customFormat="1" ht="114.75" x14ac:dyDescent="0.2">
      <c r="A139" s="58">
        <v>41047</v>
      </c>
      <c r="B139" s="49" t="s">
        <v>119</v>
      </c>
      <c r="C139" s="49" t="s">
        <v>160</v>
      </c>
      <c r="D139" s="49" t="s">
        <v>325</v>
      </c>
      <c r="E139" s="49"/>
      <c r="F139" s="50"/>
      <c r="G139" s="22">
        <v>50</v>
      </c>
      <c r="H139" s="51">
        <v>7.7804900000000004</v>
      </c>
      <c r="I139" s="59">
        <v>389.02</v>
      </c>
      <c r="J139" s="60">
        <v>6518</v>
      </c>
      <c r="K139" s="26" t="s">
        <v>464</v>
      </c>
      <c r="L139" s="55" t="s">
        <v>330</v>
      </c>
      <c r="M139" s="54"/>
    </row>
    <row r="140" spans="1:13" s="98" customFormat="1" ht="63.75" x14ac:dyDescent="0.2">
      <c r="A140" s="58">
        <v>41050</v>
      </c>
      <c r="B140" s="20" t="s">
        <v>35</v>
      </c>
      <c r="C140" s="49" t="s">
        <v>0</v>
      </c>
      <c r="D140" s="49" t="s">
        <v>326</v>
      </c>
      <c r="E140" s="49">
        <v>3.5</v>
      </c>
      <c r="F140" s="50">
        <v>250</v>
      </c>
      <c r="G140" s="22">
        <f>F140*E140</f>
        <v>875</v>
      </c>
      <c r="H140" s="51">
        <v>7.7735399999999997</v>
      </c>
      <c r="I140" s="59">
        <v>6801.85</v>
      </c>
      <c r="J140" s="60">
        <v>6520</v>
      </c>
      <c r="K140" s="60" t="s">
        <v>24</v>
      </c>
      <c r="L140" s="55" t="s">
        <v>327</v>
      </c>
      <c r="M140" s="107"/>
    </row>
    <row r="141" spans="1:13" s="29" customFormat="1" ht="63.75" x14ac:dyDescent="0.2">
      <c r="A141" s="58">
        <v>41050</v>
      </c>
      <c r="B141" s="49" t="s">
        <v>105</v>
      </c>
      <c r="C141" s="49" t="s">
        <v>163</v>
      </c>
      <c r="D141" s="49" t="s">
        <v>328</v>
      </c>
      <c r="E141" s="49"/>
      <c r="F141" s="50"/>
      <c r="G141" s="22">
        <v>50</v>
      </c>
      <c r="H141" s="51">
        <v>7.7735399999999997</v>
      </c>
      <c r="I141" s="59">
        <v>388.68</v>
      </c>
      <c r="J141" s="60">
        <v>6521</v>
      </c>
      <c r="K141" s="26" t="s">
        <v>471</v>
      </c>
      <c r="L141" s="55" t="s">
        <v>329</v>
      </c>
      <c r="M141" s="54"/>
    </row>
    <row r="142" spans="1:13" s="29" customFormat="1" ht="38.25" x14ac:dyDescent="0.2">
      <c r="A142" s="58">
        <v>41051</v>
      </c>
      <c r="B142" s="49" t="s">
        <v>331</v>
      </c>
      <c r="C142" s="49" t="s">
        <v>332</v>
      </c>
      <c r="D142" s="49" t="s">
        <v>333</v>
      </c>
      <c r="E142" s="49">
        <v>2.5</v>
      </c>
      <c r="F142" s="50">
        <v>200</v>
      </c>
      <c r="G142" s="22">
        <f>F142*E142</f>
        <v>500</v>
      </c>
      <c r="H142" s="51">
        <v>7.7685599999999999</v>
      </c>
      <c r="I142" s="59">
        <v>3884.28</v>
      </c>
      <c r="J142" s="60">
        <v>6523</v>
      </c>
      <c r="K142" s="26" t="s">
        <v>464</v>
      </c>
      <c r="L142" s="55" t="s">
        <v>334</v>
      </c>
      <c r="M142" s="54"/>
    </row>
    <row r="143" spans="1:13" s="98" customFormat="1" ht="114.75" x14ac:dyDescent="0.2">
      <c r="A143" s="58">
        <v>41052</v>
      </c>
      <c r="B143" s="106" t="s">
        <v>206</v>
      </c>
      <c r="C143" s="49" t="s">
        <v>335</v>
      </c>
      <c r="D143" s="49" t="s">
        <v>336</v>
      </c>
      <c r="E143" s="49">
        <v>5.5</v>
      </c>
      <c r="F143" s="50">
        <v>300</v>
      </c>
      <c r="G143" s="22">
        <f>F143*E143</f>
        <v>1650</v>
      </c>
      <c r="H143" s="51">
        <v>7.7755799999999997</v>
      </c>
      <c r="I143" s="59">
        <f>G143*H143</f>
        <v>12829.707</v>
      </c>
      <c r="J143" s="60">
        <v>6524</v>
      </c>
      <c r="K143" s="60" t="s">
        <v>24</v>
      </c>
      <c r="L143" s="55" t="s">
        <v>337</v>
      </c>
      <c r="M143" s="107"/>
    </row>
    <row r="144" spans="1:13" s="98" customFormat="1" ht="114.75" x14ac:dyDescent="0.2">
      <c r="A144" s="58">
        <v>41052</v>
      </c>
      <c r="B144" s="49" t="s">
        <v>338</v>
      </c>
      <c r="C144" s="49" t="s">
        <v>335</v>
      </c>
      <c r="D144" s="49" t="s">
        <v>336</v>
      </c>
      <c r="E144" s="49">
        <v>5.5</v>
      </c>
      <c r="F144" s="50">
        <v>300</v>
      </c>
      <c r="G144" s="22">
        <f>F144*E144</f>
        <v>1650</v>
      </c>
      <c r="H144" s="51">
        <v>7.7755799999999997</v>
      </c>
      <c r="I144" s="59">
        <f>G144*H144</f>
        <v>12829.707</v>
      </c>
      <c r="J144" s="60">
        <v>6525</v>
      </c>
      <c r="K144" s="60" t="s">
        <v>21</v>
      </c>
      <c r="L144" s="55" t="s">
        <v>337</v>
      </c>
      <c r="M144" s="107"/>
    </row>
    <row r="145" spans="1:13" s="29" customFormat="1" ht="63.75" x14ac:dyDescent="0.2">
      <c r="A145" s="58">
        <v>41050</v>
      </c>
      <c r="B145" s="20" t="s">
        <v>46</v>
      </c>
      <c r="C145" s="49" t="s">
        <v>324</v>
      </c>
      <c r="D145" s="49" t="s">
        <v>339</v>
      </c>
      <c r="E145" s="49"/>
      <c r="F145" s="50"/>
      <c r="G145" s="22">
        <v>50</v>
      </c>
      <c r="H145" s="51">
        <v>7.7735399999999997</v>
      </c>
      <c r="I145" s="59">
        <v>388.67</v>
      </c>
      <c r="J145" s="60">
        <v>6526</v>
      </c>
      <c r="K145" s="26" t="s">
        <v>464</v>
      </c>
      <c r="L145" s="55" t="s">
        <v>340</v>
      </c>
      <c r="M145" s="54"/>
    </row>
    <row r="146" spans="1:13" s="29" customFormat="1" ht="51" x14ac:dyDescent="0.2">
      <c r="A146" s="58">
        <v>41054</v>
      </c>
      <c r="B146" s="49" t="s">
        <v>342</v>
      </c>
      <c r="C146" s="49" t="s">
        <v>343</v>
      </c>
      <c r="D146" s="49" t="s">
        <v>344</v>
      </c>
      <c r="E146" s="49"/>
      <c r="F146" s="50"/>
      <c r="G146" s="22">
        <v>400</v>
      </c>
      <c r="H146" s="51">
        <v>7.7885799999999996</v>
      </c>
      <c r="I146" s="59">
        <v>3115.43</v>
      </c>
      <c r="J146" s="60">
        <v>6527</v>
      </c>
      <c r="K146" s="60" t="s">
        <v>423</v>
      </c>
      <c r="L146" s="55" t="s">
        <v>341</v>
      </c>
      <c r="M146" s="54"/>
    </row>
    <row r="147" spans="1:13" s="29" customFormat="1" ht="51" x14ac:dyDescent="0.2">
      <c r="A147" s="58">
        <v>41054</v>
      </c>
      <c r="B147" s="49" t="s">
        <v>345</v>
      </c>
      <c r="C147" s="49" t="s">
        <v>343</v>
      </c>
      <c r="D147" s="49" t="s">
        <v>344</v>
      </c>
      <c r="E147" s="49"/>
      <c r="F147" s="50"/>
      <c r="G147" s="22">
        <v>400</v>
      </c>
      <c r="H147" s="51">
        <v>7.7885799999999996</v>
      </c>
      <c r="I147" s="59">
        <v>3115.43</v>
      </c>
      <c r="J147" s="60">
        <v>6528</v>
      </c>
      <c r="K147" s="60" t="s">
        <v>473</v>
      </c>
      <c r="L147" s="55" t="s">
        <v>341</v>
      </c>
      <c r="M147" s="54"/>
    </row>
    <row r="148" spans="1:13" s="29" customFormat="1" ht="51" x14ac:dyDescent="0.2">
      <c r="A148" s="58">
        <v>41054</v>
      </c>
      <c r="B148" s="49" t="s">
        <v>346</v>
      </c>
      <c r="C148" s="49" t="s">
        <v>343</v>
      </c>
      <c r="D148" s="49" t="s">
        <v>344</v>
      </c>
      <c r="E148" s="49"/>
      <c r="F148" s="50"/>
      <c r="G148" s="22">
        <v>400</v>
      </c>
      <c r="H148" s="51">
        <v>7.7885799999999996</v>
      </c>
      <c r="I148" s="59">
        <v>3115.44</v>
      </c>
      <c r="J148" s="60">
        <v>6529</v>
      </c>
      <c r="K148" s="60" t="s">
        <v>477</v>
      </c>
      <c r="L148" s="55" t="s">
        <v>341</v>
      </c>
      <c r="M148" s="54"/>
    </row>
    <row r="149" spans="1:13" s="29" customFormat="1" ht="114.75" x14ac:dyDescent="0.2">
      <c r="A149" s="58">
        <v>41054</v>
      </c>
      <c r="B149" s="49" t="s">
        <v>155</v>
      </c>
      <c r="C149" s="49" t="s">
        <v>349</v>
      </c>
      <c r="D149" s="49" t="s">
        <v>350</v>
      </c>
      <c r="E149" s="49">
        <v>8.5</v>
      </c>
      <c r="F149" s="50" t="s">
        <v>347</v>
      </c>
      <c r="G149" s="22">
        <v>2850</v>
      </c>
      <c r="H149" s="51">
        <v>7.7885799999999996</v>
      </c>
      <c r="I149" s="59">
        <v>22197.45</v>
      </c>
      <c r="J149" s="60">
        <v>6530</v>
      </c>
      <c r="K149" s="60" t="s">
        <v>475</v>
      </c>
      <c r="L149" s="55" t="s">
        <v>348</v>
      </c>
      <c r="M149" s="54"/>
    </row>
    <row r="150" spans="1:13" s="29" customFormat="1" ht="51" x14ac:dyDescent="0.2">
      <c r="A150" s="58">
        <v>41058</v>
      </c>
      <c r="B150" s="49" t="s">
        <v>467</v>
      </c>
      <c r="C150" s="49" t="s">
        <v>445</v>
      </c>
      <c r="D150" s="49" t="s">
        <v>468</v>
      </c>
      <c r="E150" s="49"/>
      <c r="F150" s="50"/>
      <c r="G150" s="22">
        <v>400</v>
      </c>
      <c r="H150" s="51">
        <v>7.79678</v>
      </c>
      <c r="I150" s="59">
        <v>3118.71</v>
      </c>
      <c r="J150" s="60">
        <v>6536</v>
      </c>
      <c r="K150" s="60" t="s">
        <v>423</v>
      </c>
      <c r="L150" s="55" t="s">
        <v>469</v>
      </c>
      <c r="M150" s="54"/>
    </row>
    <row r="151" spans="1:13" s="98" customFormat="1" ht="68.25" customHeight="1" x14ac:dyDescent="0.2">
      <c r="A151" s="58">
        <v>41057</v>
      </c>
      <c r="B151" s="49" t="s">
        <v>254</v>
      </c>
      <c r="C151" s="49" t="s">
        <v>353</v>
      </c>
      <c r="D151" s="49" t="s">
        <v>354</v>
      </c>
      <c r="E151" s="49">
        <v>2.5</v>
      </c>
      <c r="F151" s="50">
        <v>300</v>
      </c>
      <c r="G151" s="22">
        <v>750</v>
      </c>
      <c r="H151" s="51">
        <v>7.7922200000000004</v>
      </c>
      <c r="I151" s="59">
        <v>5844.17</v>
      </c>
      <c r="J151" s="60">
        <v>6540</v>
      </c>
      <c r="K151" s="60" t="s">
        <v>21</v>
      </c>
      <c r="L151" s="55" t="s">
        <v>358</v>
      </c>
      <c r="M151" s="107"/>
    </row>
    <row r="152" spans="1:13" s="98" customFormat="1" ht="63.75" x14ac:dyDescent="0.2">
      <c r="A152" s="58">
        <v>41058</v>
      </c>
      <c r="B152" s="20" t="s">
        <v>35</v>
      </c>
      <c r="C152" s="49" t="s">
        <v>355</v>
      </c>
      <c r="D152" s="49" t="s">
        <v>363</v>
      </c>
      <c r="E152" s="49">
        <v>9.5</v>
      </c>
      <c r="F152" s="50" t="s">
        <v>356</v>
      </c>
      <c r="G152" s="22">
        <v>2925</v>
      </c>
      <c r="H152" s="51" t="s">
        <v>357</v>
      </c>
      <c r="I152" s="59">
        <v>22812.55</v>
      </c>
      <c r="J152" s="60">
        <v>6543</v>
      </c>
      <c r="K152" s="60" t="s">
        <v>21</v>
      </c>
      <c r="L152" s="55" t="s">
        <v>359</v>
      </c>
      <c r="M152" s="107"/>
    </row>
    <row r="153" spans="1:13" s="29" customFormat="1" ht="63.75" x14ac:dyDescent="0.2">
      <c r="A153" s="58">
        <v>41059</v>
      </c>
      <c r="B153" s="49" t="s">
        <v>222</v>
      </c>
      <c r="C153" s="49" t="s">
        <v>93</v>
      </c>
      <c r="D153" s="49" t="s">
        <v>371</v>
      </c>
      <c r="E153" s="49">
        <v>3.5</v>
      </c>
      <c r="F153" s="50">
        <v>150</v>
      </c>
      <c r="G153" s="22">
        <v>525</v>
      </c>
      <c r="H153" s="51">
        <v>7.8034600000000003</v>
      </c>
      <c r="I153" s="59">
        <v>4096.82</v>
      </c>
      <c r="J153" s="60">
        <v>6537</v>
      </c>
      <c r="K153" s="60" t="s">
        <v>465</v>
      </c>
      <c r="L153" s="55" t="s">
        <v>374</v>
      </c>
      <c r="M153" s="54"/>
    </row>
    <row r="154" spans="1:13" s="29" customFormat="1" ht="51" x14ac:dyDescent="0.2">
      <c r="A154" s="58">
        <v>41059</v>
      </c>
      <c r="B154" s="49" t="s">
        <v>370</v>
      </c>
      <c r="C154" s="49" t="s">
        <v>93</v>
      </c>
      <c r="D154" s="49" t="s">
        <v>371</v>
      </c>
      <c r="E154" s="49">
        <v>3.5</v>
      </c>
      <c r="F154" s="50">
        <v>150</v>
      </c>
      <c r="G154" s="22">
        <v>525</v>
      </c>
      <c r="H154" s="51">
        <v>7.8034600000000003</v>
      </c>
      <c r="I154" s="59">
        <v>4096.82</v>
      </c>
      <c r="J154" s="60">
        <v>6538</v>
      </c>
      <c r="K154" s="60" t="s">
        <v>423</v>
      </c>
      <c r="L154" s="55" t="s">
        <v>374</v>
      </c>
      <c r="M154" s="54"/>
    </row>
    <row r="155" spans="1:13" s="29" customFormat="1" ht="63.75" x14ac:dyDescent="0.2">
      <c r="A155" s="58">
        <v>41059</v>
      </c>
      <c r="B155" s="49" t="s">
        <v>15</v>
      </c>
      <c r="C155" s="49" t="s">
        <v>360</v>
      </c>
      <c r="D155" s="49" t="s">
        <v>372</v>
      </c>
      <c r="E155" s="49">
        <v>6.5</v>
      </c>
      <c r="F155" s="50">
        <v>250</v>
      </c>
      <c r="G155" s="22">
        <v>1625</v>
      </c>
      <c r="H155" s="51">
        <v>7.8034600000000003</v>
      </c>
      <c r="I155" s="59">
        <v>12680.62</v>
      </c>
      <c r="J155" s="60">
        <v>6539</v>
      </c>
      <c r="K155" s="26" t="s">
        <v>471</v>
      </c>
      <c r="L155" s="55" t="s">
        <v>366</v>
      </c>
      <c r="M155" s="54"/>
    </row>
    <row r="156" spans="1:13" s="29" customFormat="1" ht="38.25" x14ac:dyDescent="0.2">
      <c r="A156" s="58">
        <v>41059</v>
      </c>
      <c r="B156" s="49" t="s">
        <v>173</v>
      </c>
      <c r="C156" s="49" t="s">
        <v>360</v>
      </c>
      <c r="D156" s="49" t="s">
        <v>373</v>
      </c>
      <c r="E156" s="49">
        <v>5.5</v>
      </c>
      <c r="F156" s="50">
        <v>200</v>
      </c>
      <c r="G156" s="22">
        <v>1100</v>
      </c>
      <c r="H156" s="51">
        <v>7.8034600000000003</v>
      </c>
      <c r="I156" s="59">
        <v>8598.36</v>
      </c>
      <c r="J156" s="60">
        <v>6541</v>
      </c>
      <c r="K156" s="26" t="s">
        <v>466</v>
      </c>
      <c r="L156" s="55" t="s">
        <v>366</v>
      </c>
      <c r="M156" s="54"/>
    </row>
    <row r="157" spans="1:13" s="29" customFormat="1" x14ac:dyDescent="0.2">
      <c r="A157" s="58"/>
      <c r="B157" s="57" t="s">
        <v>420</v>
      </c>
      <c r="C157" s="49"/>
      <c r="D157" s="49"/>
      <c r="E157" s="49"/>
      <c r="F157" s="50"/>
      <c r="G157" s="22"/>
      <c r="H157" s="51"/>
      <c r="I157" s="59"/>
      <c r="J157" s="60"/>
      <c r="K157" s="60"/>
      <c r="L157" s="55"/>
      <c r="M157" s="54"/>
    </row>
    <row r="158" spans="1:13" s="98" customFormat="1" ht="38.25" x14ac:dyDescent="0.2">
      <c r="A158" s="58">
        <v>41061</v>
      </c>
      <c r="B158" s="108" t="s">
        <v>27</v>
      </c>
      <c r="C158" s="49" t="s">
        <v>360</v>
      </c>
      <c r="D158" s="49" t="s">
        <v>362</v>
      </c>
      <c r="E158" s="49">
        <v>3.5</v>
      </c>
      <c r="F158" s="50">
        <v>800</v>
      </c>
      <c r="G158" s="22">
        <v>2800</v>
      </c>
      <c r="H158" s="51">
        <v>7.8247999999999998</v>
      </c>
      <c r="I158" s="59">
        <v>21909.439999999999</v>
      </c>
      <c r="J158" s="60">
        <v>6544</v>
      </c>
      <c r="K158" s="60" t="s">
        <v>22</v>
      </c>
      <c r="L158" s="55" t="s">
        <v>366</v>
      </c>
      <c r="M158" s="107"/>
    </row>
    <row r="159" spans="1:13" s="98" customFormat="1" ht="76.5" x14ac:dyDescent="0.2">
      <c r="A159" s="58">
        <v>41061</v>
      </c>
      <c r="B159" s="106" t="s">
        <v>254</v>
      </c>
      <c r="C159" s="49" t="s">
        <v>361</v>
      </c>
      <c r="D159" s="49" t="s">
        <v>364</v>
      </c>
      <c r="E159" s="49">
        <v>10.5</v>
      </c>
      <c r="F159" s="50">
        <v>300</v>
      </c>
      <c r="G159" s="22">
        <v>3150</v>
      </c>
      <c r="H159" s="51">
        <v>7.8247999999999998</v>
      </c>
      <c r="I159" s="59">
        <v>24648.12</v>
      </c>
      <c r="J159" s="60">
        <v>6546</v>
      </c>
      <c r="K159" s="60" t="s">
        <v>21</v>
      </c>
      <c r="L159" s="55" t="s">
        <v>367</v>
      </c>
      <c r="M159" s="107"/>
    </row>
    <row r="160" spans="1:13" s="29" customFormat="1" ht="38.25" x14ac:dyDescent="0.2">
      <c r="A160" s="58">
        <v>41061</v>
      </c>
      <c r="B160" s="20" t="s">
        <v>46</v>
      </c>
      <c r="C160" s="49" t="s">
        <v>361</v>
      </c>
      <c r="D160" s="49" t="s">
        <v>365</v>
      </c>
      <c r="E160" s="49">
        <v>5.5</v>
      </c>
      <c r="F160" s="50">
        <v>300</v>
      </c>
      <c r="G160" s="22">
        <v>1650</v>
      </c>
      <c r="H160" s="51">
        <v>7.8247999999999998</v>
      </c>
      <c r="I160" s="59">
        <v>12910.92</v>
      </c>
      <c r="J160" s="60">
        <v>6545</v>
      </c>
      <c r="K160" s="26" t="s">
        <v>464</v>
      </c>
      <c r="L160" s="55" t="s">
        <v>368</v>
      </c>
      <c r="M160" s="54"/>
    </row>
    <row r="161" spans="1:13" s="29" customFormat="1" ht="44.25" customHeight="1" x14ac:dyDescent="0.2">
      <c r="A161" s="58">
        <v>41061</v>
      </c>
      <c r="B161" s="49" t="s">
        <v>480</v>
      </c>
      <c r="C161" s="49" t="s">
        <v>360</v>
      </c>
      <c r="D161" s="49" t="s">
        <v>369</v>
      </c>
      <c r="E161" s="49">
        <v>4.5</v>
      </c>
      <c r="F161" s="50">
        <v>250</v>
      </c>
      <c r="G161" s="22">
        <v>1125</v>
      </c>
      <c r="H161" s="51">
        <v>7.8247999999999998</v>
      </c>
      <c r="I161" s="59">
        <v>8802.9</v>
      </c>
      <c r="J161" s="60">
        <v>6542</v>
      </c>
      <c r="K161" s="60" t="s">
        <v>463</v>
      </c>
      <c r="L161" s="55" t="s">
        <v>366</v>
      </c>
      <c r="M161" s="54"/>
    </row>
    <row r="162" spans="1:13" s="29" customFormat="1" ht="63.75" x14ac:dyDescent="0.2">
      <c r="A162" s="58">
        <v>41065</v>
      </c>
      <c r="B162" s="49" t="s">
        <v>113</v>
      </c>
      <c r="C162" s="49" t="s">
        <v>375</v>
      </c>
      <c r="D162" s="49" t="s">
        <v>376</v>
      </c>
      <c r="E162" s="49">
        <v>5.5</v>
      </c>
      <c r="F162" s="50">
        <v>350</v>
      </c>
      <c r="G162" s="22">
        <v>1925</v>
      </c>
      <c r="H162" s="51">
        <v>7.82944</v>
      </c>
      <c r="I162" s="59">
        <v>15071.67</v>
      </c>
      <c r="J162" s="60">
        <v>6548</v>
      </c>
      <c r="K162" s="60" t="s">
        <v>423</v>
      </c>
      <c r="L162" s="55" t="s">
        <v>462</v>
      </c>
      <c r="M162" s="54"/>
    </row>
    <row r="163" spans="1:13" s="29" customFormat="1" ht="38.25" x14ac:dyDescent="0.2">
      <c r="A163" s="58">
        <v>41067</v>
      </c>
      <c r="B163" s="20" t="s">
        <v>46</v>
      </c>
      <c r="C163" s="49" t="s">
        <v>377</v>
      </c>
      <c r="D163" s="49" t="s">
        <v>378</v>
      </c>
      <c r="E163" s="49"/>
      <c r="F163" s="50"/>
      <c r="G163" s="22">
        <v>75</v>
      </c>
      <c r="H163" s="51">
        <v>7.8385600000000002</v>
      </c>
      <c r="I163" s="59">
        <v>587.89</v>
      </c>
      <c r="J163" s="60">
        <v>6550</v>
      </c>
      <c r="K163" s="26" t="s">
        <v>464</v>
      </c>
      <c r="L163" s="55" t="s">
        <v>379</v>
      </c>
      <c r="M163" s="54"/>
    </row>
    <row r="164" spans="1:13" s="29" customFormat="1" ht="51" x14ac:dyDescent="0.2">
      <c r="A164" s="58">
        <v>41068</v>
      </c>
      <c r="B164" s="20" t="s">
        <v>36</v>
      </c>
      <c r="C164" s="49" t="s">
        <v>18</v>
      </c>
      <c r="D164" s="49" t="s">
        <v>380</v>
      </c>
      <c r="E164" s="49">
        <v>3.5</v>
      </c>
      <c r="F164" s="50">
        <v>150</v>
      </c>
      <c r="G164" s="22">
        <v>525</v>
      </c>
      <c r="H164" s="51">
        <v>7.8586499999999999</v>
      </c>
      <c r="I164" s="59">
        <v>4125.79</v>
      </c>
      <c r="J164" s="60">
        <v>6554</v>
      </c>
      <c r="K164" s="60" t="s">
        <v>423</v>
      </c>
      <c r="L164" s="55" t="s">
        <v>381</v>
      </c>
      <c r="M164" s="54"/>
    </row>
    <row r="165" spans="1:13" s="98" customFormat="1" ht="51" x14ac:dyDescent="0.2">
      <c r="A165" s="58">
        <v>41068</v>
      </c>
      <c r="B165" s="108" t="s">
        <v>40</v>
      </c>
      <c r="C165" s="49" t="s">
        <v>361</v>
      </c>
      <c r="D165" s="49" t="s">
        <v>382</v>
      </c>
      <c r="E165" s="49">
        <v>3.5</v>
      </c>
      <c r="F165" s="50">
        <v>1000</v>
      </c>
      <c r="G165" s="22">
        <v>3500</v>
      </c>
      <c r="H165" s="51">
        <v>7.8586499999999999</v>
      </c>
      <c r="I165" s="59">
        <v>27505.279999999999</v>
      </c>
      <c r="J165" s="60">
        <v>6553</v>
      </c>
      <c r="K165" s="60" t="s">
        <v>25</v>
      </c>
      <c r="L165" s="55" t="s">
        <v>383</v>
      </c>
      <c r="M165" s="107"/>
    </row>
    <row r="166" spans="1:13" s="29" customFormat="1" ht="38.25" x14ac:dyDescent="0.2">
      <c r="A166" s="58">
        <v>41072</v>
      </c>
      <c r="B166" s="49" t="s">
        <v>479</v>
      </c>
      <c r="C166" s="49" t="s">
        <v>47</v>
      </c>
      <c r="D166" s="49" t="s">
        <v>384</v>
      </c>
      <c r="E166" s="49">
        <v>5.5</v>
      </c>
      <c r="F166" s="50">
        <v>250</v>
      </c>
      <c r="G166" s="22">
        <v>1375</v>
      </c>
      <c r="H166" s="51">
        <v>7.8762299999999996</v>
      </c>
      <c r="I166" s="59">
        <v>10829.82</v>
      </c>
      <c r="J166" s="60">
        <v>6556</v>
      </c>
      <c r="K166" s="60" t="s">
        <v>463</v>
      </c>
      <c r="L166" s="55" t="s">
        <v>385</v>
      </c>
      <c r="M166" s="54"/>
    </row>
    <row r="167" spans="1:13" s="29" customFormat="1" ht="38.25" x14ac:dyDescent="0.2">
      <c r="A167" s="58">
        <v>41072</v>
      </c>
      <c r="B167" s="49" t="s">
        <v>12</v>
      </c>
      <c r="C167" s="49" t="s">
        <v>386</v>
      </c>
      <c r="D167" s="49" t="s">
        <v>387</v>
      </c>
      <c r="E167" s="49">
        <v>5.5</v>
      </c>
      <c r="F167" s="50">
        <v>150</v>
      </c>
      <c r="G167" s="22">
        <v>825</v>
      </c>
      <c r="H167" s="51">
        <v>7.8762299999999996</v>
      </c>
      <c r="I167" s="59">
        <v>6497.89</v>
      </c>
      <c r="J167" s="60">
        <v>6555</v>
      </c>
      <c r="K167" s="26" t="s">
        <v>464</v>
      </c>
      <c r="L167" s="55" t="s">
        <v>385</v>
      </c>
      <c r="M167" s="54"/>
    </row>
    <row r="168" spans="1:13" s="29" customFormat="1" ht="63.75" x14ac:dyDescent="0.2">
      <c r="A168" s="58">
        <v>41072</v>
      </c>
      <c r="B168" s="49" t="s">
        <v>388</v>
      </c>
      <c r="C168" s="49" t="s">
        <v>377</v>
      </c>
      <c r="D168" s="49" t="s">
        <v>389</v>
      </c>
      <c r="E168" s="49"/>
      <c r="F168" s="50"/>
      <c r="G168" s="22">
        <v>400</v>
      </c>
      <c r="H168" s="51">
        <v>7.8762299999999996</v>
      </c>
      <c r="I168" s="59">
        <v>3150.49</v>
      </c>
      <c r="J168" s="60">
        <v>6560</v>
      </c>
      <c r="K168" s="26" t="s">
        <v>471</v>
      </c>
      <c r="L168" s="55" t="s">
        <v>390</v>
      </c>
      <c r="M168" s="54"/>
    </row>
    <row r="169" spans="1:13" s="29" customFormat="1" ht="38.25" x14ac:dyDescent="0.2">
      <c r="A169" s="58">
        <v>41072</v>
      </c>
      <c r="B169" s="49" t="s">
        <v>391</v>
      </c>
      <c r="C169" s="49" t="s">
        <v>377</v>
      </c>
      <c r="D169" s="49" t="s">
        <v>389</v>
      </c>
      <c r="E169" s="49"/>
      <c r="F169" s="50"/>
      <c r="G169" s="22">
        <v>400</v>
      </c>
      <c r="H169" s="51">
        <v>7.8762299999999996</v>
      </c>
      <c r="I169" s="59">
        <v>3150.49</v>
      </c>
      <c r="J169" s="60">
        <v>6561</v>
      </c>
      <c r="K169" s="60" t="s">
        <v>473</v>
      </c>
      <c r="L169" s="55" t="s">
        <v>390</v>
      </c>
      <c r="M169" s="54"/>
    </row>
    <row r="170" spans="1:13" s="98" customFormat="1" ht="63.75" x14ac:dyDescent="0.2">
      <c r="A170" s="58">
        <v>41073</v>
      </c>
      <c r="B170" s="106" t="s">
        <v>254</v>
      </c>
      <c r="C170" s="49" t="s">
        <v>47</v>
      </c>
      <c r="D170" s="49" t="s">
        <v>393</v>
      </c>
      <c r="E170" s="49">
        <v>0</v>
      </c>
      <c r="F170" s="50">
        <v>0</v>
      </c>
      <c r="G170" s="22">
        <v>0</v>
      </c>
      <c r="H170" s="51">
        <v>0</v>
      </c>
      <c r="I170" s="59">
        <v>0</v>
      </c>
      <c r="J170" s="60">
        <v>6568</v>
      </c>
      <c r="K170" s="60" t="s">
        <v>21</v>
      </c>
      <c r="L170" s="55" t="s">
        <v>392</v>
      </c>
      <c r="M170" s="107"/>
    </row>
    <row r="171" spans="1:13" s="29" customFormat="1" ht="63.75" x14ac:dyDescent="0.2">
      <c r="A171" s="58">
        <v>41074</v>
      </c>
      <c r="B171" s="49" t="s">
        <v>394</v>
      </c>
      <c r="C171" s="49" t="s">
        <v>395</v>
      </c>
      <c r="D171" s="49" t="s">
        <v>396</v>
      </c>
      <c r="E171" s="49">
        <v>7.5</v>
      </c>
      <c r="F171" s="50">
        <v>300</v>
      </c>
      <c r="G171" s="22">
        <v>2250</v>
      </c>
      <c r="H171" s="51">
        <v>7.87547</v>
      </c>
      <c r="I171" s="59">
        <v>17719.810000000001</v>
      </c>
      <c r="J171" s="60">
        <v>6557</v>
      </c>
      <c r="K171" s="60" t="s">
        <v>423</v>
      </c>
      <c r="L171" s="55" t="s">
        <v>399</v>
      </c>
      <c r="M171" s="54"/>
    </row>
    <row r="172" spans="1:13" s="29" customFormat="1" ht="63.75" x14ac:dyDescent="0.2">
      <c r="A172" s="58">
        <v>41074</v>
      </c>
      <c r="B172" s="49" t="s">
        <v>222</v>
      </c>
      <c r="C172" s="49" t="s">
        <v>395</v>
      </c>
      <c r="D172" s="49" t="s">
        <v>397</v>
      </c>
      <c r="E172" s="49">
        <v>7.5</v>
      </c>
      <c r="F172" s="50">
        <v>300</v>
      </c>
      <c r="G172" s="22">
        <v>2250</v>
      </c>
      <c r="H172" s="51">
        <v>7.87547</v>
      </c>
      <c r="I172" s="59">
        <v>17719.810000000001</v>
      </c>
      <c r="J172" s="60">
        <v>6559</v>
      </c>
      <c r="K172" s="60" t="s">
        <v>465</v>
      </c>
      <c r="L172" s="55" t="s">
        <v>399</v>
      </c>
      <c r="M172" s="54"/>
    </row>
    <row r="173" spans="1:13" s="29" customFormat="1" ht="63.75" x14ac:dyDescent="0.2">
      <c r="A173" s="58">
        <v>41074</v>
      </c>
      <c r="B173" s="49" t="s">
        <v>220</v>
      </c>
      <c r="C173" s="49" t="s">
        <v>395</v>
      </c>
      <c r="D173" s="49" t="s">
        <v>398</v>
      </c>
      <c r="E173" s="49">
        <v>7.5</v>
      </c>
      <c r="F173" s="50">
        <v>300</v>
      </c>
      <c r="G173" s="22">
        <v>2250</v>
      </c>
      <c r="H173" s="51">
        <v>7.87547</v>
      </c>
      <c r="I173" s="59">
        <v>17719.8</v>
      </c>
      <c r="J173" s="60">
        <v>6558</v>
      </c>
      <c r="K173" s="26" t="s">
        <v>471</v>
      </c>
      <c r="L173" s="55" t="s">
        <v>399</v>
      </c>
      <c r="M173" s="54"/>
    </row>
    <row r="174" spans="1:13" s="29" customFormat="1" ht="63.75" x14ac:dyDescent="0.2">
      <c r="A174" s="58">
        <v>41074</v>
      </c>
      <c r="B174" s="49" t="s">
        <v>88</v>
      </c>
      <c r="C174" s="49" t="s">
        <v>93</v>
      </c>
      <c r="D174" s="49" t="s">
        <v>400</v>
      </c>
      <c r="E174" s="49">
        <v>3.5</v>
      </c>
      <c r="F174" s="50">
        <v>150</v>
      </c>
      <c r="G174" s="22">
        <v>525</v>
      </c>
      <c r="H174" s="51">
        <v>7.8762299999999996</v>
      </c>
      <c r="I174" s="59">
        <v>4135.0200000000004</v>
      </c>
      <c r="J174" s="60">
        <v>6564</v>
      </c>
      <c r="K174" s="26" t="s">
        <v>471</v>
      </c>
      <c r="L174" s="55" t="s">
        <v>401</v>
      </c>
      <c r="M174" s="54"/>
    </row>
    <row r="175" spans="1:13" s="29" customFormat="1" ht="63.75" x14ac:dyDescent="0.2">
      <c r="A175" s="58">
        <v>41074</v>
      </c>
      <c r="B175" s="49" t="s">
        <v>71</v>
      </c>
      <c r="C175" s="49" t="s">
        <v>93</v>
      </c>
      <c r="D175" s="49" t="s">
        <v>387</v>
      </c>
      <c r="E175" s="49"/>
      <c r="F175" s="50"/>
      <c r="G175" s="22">
        <v>50</v>
      </c>
      <c r="H175" s="51">
        <v>7.8762299999999996</v>
      </c>
      <c r="I175" s="59">
        <v>393.81</v>
      </c>
      <c r="J175" s="60">
        <v>6565</v>
      </c>
      <c r="K175" s="26" t="s">
        <v>471</v>
      </c>
      <c r="L175" s="55" t="s">
        <v>402</v>
      </c>
      <c r="M175" s="54"/>
    </row>
    <row r="176" spans="1:13" s="98" customFormat="1" ht="38.25" x14ac:dyDescent="0.2">
      <c r="A176" s="58">
        <v>41074</v>
      </c>
      <c r="B176" s="106" t="s">
        <v>206</v>
      </c>
      <c r="C176" s="49" t="s">
        <v>403</v>
      </c>
      <c r="D176" s="49" t="s">
        <v>404</v>
      </c>
      <c r="E176" s="49">
        <v>4.5</v>
      </c>
      <c r="F176" s="50">
        <v>350</v>
      </c>
      <c r="G176" s="22">
        <f t="shared" ref="G176:G194" si="3">F176*E176</f>
        <v>1575</v>
      </c>
      <c r="H176" s="51">
        <v>7.8691399999999998</v>
      </c>
      <c r="I176" s="59">
        <f t="shared" ref="I176:I195" si="4">G176*H176</f>
        <v>12393.895500000001</v>
      </c>
      <c r="J176" s="60">
        <v>6567</v>
      </c>
      <c r="K176" s="60" t="s">
        <v>21</v>
      </c>
      <c r="L176" s="55" t="s">
        <v>405</v>
      </c>
      <c r="M176" s="107"/>
    </row>
    <row r="177" spans="1:13" s="98" customFormat="1" ht="63.75" x14ac:dyDescent="0.2">
      <c r="A177" s="58">
        <v>41080</v>
      </c>
      <c r="B177" s="20" t="s">
        <v>35</v>
      </c>
      <c r="C177" s="49" t="s">
        <v>406</v>
      </c>
      <c r="D177" s="49" t="s">
        <v>407</v>
      </c>
      <c r="E177" s="49">
        <v>2.5</v>
      </c>
      <c r="F177" s="50">
        <v>200</v>
      </c>
      <c r="G177" s="22">
        <v>500</v>
      </c>
      <c r="H177" s="51">
        <v>7.8329399999999998</v>
      </c>
      <c r="I177" s="59">
        <v>3916.47</v>
      </c>
      <c r="J177" s="60">
        <v>6569</v>
      </c>
      <c r="K177" s="60" t="s">
        <v>21</v>
      </c>
      <c r="L177" s="55" t="s">
        <v>408</v>
      </c>
      <c r="M177" s="107"/>
    </row>
    <row r="178" spans="1:13" s="98" customFormat="1" ht="102.75" thickBot="1" x14ac:dyDescent="0.25">
      <c r="A178" s="58">
        <v>41082</v>
      </c>
      <c r="B178" s="20" t="s">
        <v>35</v>
      </c>
      <c r="C178" s="49" t="s">
        <v>409</v>
      </c>
      <c r="D178" s="49" t="s">
        <v>410</v>
      </c>
      <c r="E178" s="49">
        <v>8.5</v>
      </c>
      <c r="F178" s="50" t="s">
        <v>411</v>
      </c>
      <c r="G178" s="22">
        <v>2200</v>
      </c>
      <c r="H178" s="51">
        <v>7.8357000000000001</v>
      </c>
      <c r="I178" s="59">
        <v>17238.54</v>
      </c>
      <c r="J178" s="60">
        <v>6571</v>
      </c>
      <c r="K178" s="60" t="s">
        <v>24</v>
      </c>
      <c r="L178" s="55" t="s">
        <v>412</v>
      </c>
      <c r="M178" s="107"/>
    </row>
    <row r="179" spans="1:13" s="29" customFormat="1" ht="77.25" thickBot="1" x14ac:dyDescent="0.25">
      <c r="A179" s="61">
        <v>41082</v>
      </c>
      <c r="B179" s="49" t="s">
        <v>46</v>
      </c>
      <c r="C179" s="49" t="s">
        <v>413</v>
      </c>
      <c r="D179" s="49" t="s">
        <v>414</v>
      </c>
      <c r="E179" s="49"/>
      <c r="F179" s="50"/>
      <c r="G179" s="22">
        <v>50</v>
      </c>
      <c r="H179" s="51">
        <v>7.8558599999999998</v>
      </c>
      <c r="I179" s="59">
        <v>392.79</v>
      </c>
      <c r="J179" s="60">
        <v>6574</v>
      </c>
      <c r="K179" s="26" t="s">
        <v>464</v>
      </c>
      <c r="L179" s="55" t="s">
        <v>415</v>
      </c>
      <c r="M179" s="54"/>
    </row>
    <row r="180" spans="1:13" s="29" customFormat="1" ht="77.25" thickBot="1" x14ac:dyDescent="0.25">
      <c r="A180" s="62">
        <v>41082</v>
      </c>
      <c r="B180" s="63" t="s">
        <v>173</v>
      </c>
      <c r="C180" s="49" t="s">
        <v>28</v>
      </c>
      <c r="D180" s="49" t="s">
        <v>416</v>
      </c>
      <c r="E180" s="49">
        <v>2.5</v>
      </c>
      <c r="F180" s="50">
        <v>250</v>
      </c>
      <c r="G180" s="22">
        <v>625</v>
      </c>
      <c r="H180" s="51">
        <v>7.8558599999999998</v>
      </c>
      <c r="I180" s="59">
        <v>4909.91</v>
      </c>
      <c r="J180" s="60">
        <v>6572</v>
      </c>
      <c r="K180" s="26" t="s">
        <v>466</v>
      </c>
      <c r="L180" s="55" t="s">
        <v>417</v>
      </c>
      <c r="M180" s="54"/>
    </row>
    <row r="181" spans="1:13" s="29" customFormat="1" ht="39" thickBot="1" x14ac:dyDescent="0.25">
      <c r="A181" s="61">
        <v>41086</v>
      </c>
      <c r="B181" s="49" t="s">
        <v>172</v>
      </c>
      <c r="C181" s="49" t="s">
        <v>18</v>
      </c>
      <c r="D181" s="49" t="s">
        <v>418</v>
      </c>
      <c r="E181" s="49">
        <v>2.5</v>
      </c>
      <c r="F181" s="50">
        <v>200</v>
      </c>
      <c r="G181" s="22">
        <v>500</v>
      </c>
      <c r="H181" s="51">
        <v>7.8522699999999999</v>
      </c>
      <c r="I181" s="59">
        <v>3926.14</v>
      </c>
      <c r="J181" s="60">
        <v>6575</v>
      </c>
      <c r="K181" s="26" t="s">
        <v>466</v>
      </c>
      <c r="L181" s="55" t="s">
        <v>419</v>
      </c>
      <c r="M181" s="54"/>
    </row>
    <row r="182" spans="1:13" s="29" customFormat="1" ht="51" x14ac:dyDescent="0.2">
      <c r="A182" s="64">
        <v>41086</v>
      </c>
      <c r="B182" s="49" t="s">
        <v>113</v>
      </c>
      <c r="C182" s="49" t="s">
        <v>421</v>
      </c>
      <c r="D182" s="49" t="s">
        <v>422</v>
      </c>
      <c r="E182" s="49">
        <v>1.5</v>
      </c>
      <c r="F182" s="50">
        <v>250</v>
      </c>
      <c r="G182" s="22">
        <v>375</v>
      </c>
      <c r="H182" s="51">
        <v>7.8522699999999999</v>
      </c>
      <c r="I182" s="59">
        <v>2944.6</v>
      </c>
      <c r="J182" s="60">
        <v>6577</v>
      </c>
      <c r="K182" s="60" t="s">
        <v>423</v>
      </c>
      <c r="L182" s="55" t="s">
        <v>424</v>
      </c>
      <c r="M182" s="54"/>
    </row>
    <row r="183" spans="1:13" s="98" customFormat="1" ht="38.25" x14ac:dyDescent="0.2">
      <c r="A183" s="65">
        <v>41087</v>
      </c>
      <c r="B183" s="108" t="s">
        <v>40</v>
      </c>
      <c r="C183" s="49" t="s">
        <v>18</v>
      </c>
      <c r="D183" s="49" t="s">
        <v>425</v>
      </c>
      <c r="E183" s="49">
        <v>1.5</v>
      </c>
      <c r="F183" s="50">
        <v>0</v>
      </c>
      <c r="G183" s="22">
        <v>0</v>
      </c>
      <c r="H183" s="51">
        <v>0</v>
      </c>
      <c r="I183" s="59">
        <v>0</v>
      </c>
      <c r="J183" s="60">
        <v>6578</v>
      </c>
      <c r="K183" s="60" t="s">
        <v>22</v>
      </c>
      <c r="L183" s="55" t="s">
        <v>419</v>
      </c>
      <c r="M183" s="107"/>
    </row>
    <row r="184" spans="1:13" s="98" customFormat="1" ht="25.5" x14ac:dyDescent="0.2">
      <c r="A184" s="64">
        <v>41087</v>
      </c>
      <c r="B184" s="108" t="s">
        <v>40</v>
      </c>
      <c r="C184" s="49" t="s">
        <v>426</v>
      </c>
      <c r="D184" s="49" t="s">
        <v>427</v>
      </c>
      <c r="E184" s="49">
        <v>5.5</v>
      </c>
      <c r="F184" s="50">
        <v>1000</v>
      </c>
      <c r="G184" s="22">
        <f t="shared" si="3"/>
        <v>5500</v>
      </c>
      <c r="H184" s="51">
        <v>7.84572</v>
      </c>
      <c r="I184" s="59">
        <f t="shared" si="4"/>
        <v>43151.46</v>
      </c>
      <c r="J184" s="60">
        <v>6579</v>
      </c>
      <c r="K184" s="60" t="s">
        <v>22</v>
      </c>
      <c r="L184" s="55" t="s">
        <v>428</v>
      </c>
      <c r="M184" s="107"/>
    </row>
    <row r="185" spans="1:13" s="29" customFormat="1" ht="89.25" x14ac:dyDescent="0.2">
      <c r="A185" s="65">
        <v>41087</v>
      </c>
      <c r="B185" s="49" t="s">
        <v>429</v>
      </c>
      <c r="C185" s="49" t="s">
        <v>430</v>
      </c>
      <c r="D185" s="49" t="s">
        <v>431</v>
      </c>
      <c r="E185" s="49">
        <v>8.5</v>
      </c>
      <c r="F185" s="50">
        <v>200</v>
      </c>
      <c r="G185" s="22">
        <f t="shared" si="3"/>
        <v>1700</v>
      </c>
      <c r="H185" s="51">
        <v>7.8574900000000003</v>
      </c>
      <c r="I185" s="59">
        <f t="shared" si="4"/>
        <v>13357.733</v>
      </c>
      <c r="J185" s="60">
        <v>6581</v>
      </c>
      <c r="K185" s="60" t="s">
        <v>478</v>
      </c>
      <c r="L185" s="55" t="s">
        <v>432</v>
      </c>
      <c r="M185" s="54"/>
    </row>
    <row r="186" spans="1:13" s="29" customFormat="1" ht="89.25" x14ac:dyDescent="0.2">
      <c r="A186" s="64">
        <v>41087</v>
      </c>
      <c r="B186" s="49" t="s">
        <v>237</v>
      </c>
      <c r="C186" s="49" t="s">
        <v>430</v>
      </c>
      <c r="D186" s="49" t="s">
        <v>431</v>
      </c>
      <c r="E186" s="49">
        <v>8.5</v>
      </c>
      <c r="F186" s="50">
        <v>250</v>
      </c>
      <c r="G186" s="22">
        <f t="shared" si="3"/>
        <v>2125</v>
      </c>
      <c r="H186" s="51">
        <v>7.8574900000000003</v>
      </c>
      <c r="I186" s="59">
        <f t="shared" si="4"/>
        <v>16697.166250000002</v>
      </c>
      <c r="J186" s="60">
        <v>6580</v>
      </c>
      <c r="K186" s="60" t="s">
        <v>473</v>
      </c>
      <c r="L186" s="55" t="s">
        <v>432</v>
      </c>
      <c r="M186" s="54"/>
    </row>
    <row r="187" spans="1:13" s="98" customFormat="1" ht="25.5" x14ac:dyDescent="0.2">
      <c r="A187" s="65">
        <v>41087</v>
      </c>
      <c r="B187" s="49" t="s">
        <v>258</v>
      </c>
      <c r="C187" s="49" t="s">
        <v>426</v>
      </c>
      <c r="D187" s="49" t="s">
        <v>435</v>
      </c>
      <c r="E187" s="49">
        <v>5.5</v>
      </c>
      <c r="F187" s="50">
        <v>350</v>
      </c>
      <c r="G187" s="22">
        <f>E187*F187</f>
        <v>1925</v>
      </c>
      <c r="H187" s="51">
        <v>7.8461400000000001</v>
      </c>
      <c r="I187" s="59">
        <f>G187*H187</f>
        <v>15103.8195</v>
      </c>
      <c r="J187" s="60">
        <v>6582</v>
      </c>
      <c r="K187" s="60" t="s">
        <v>22</v>
      </c>
      <c r="L187" s="55" t="s">
        <v>428</v>
      </c>
      <c r="M187" s="107"/>
    </row>
    <row r="188" spans="1:13" s="29" customFormat="1" x14ac:dyDescent="0.2">
      <c r="A188" s="65"/>
      <c r="B188" s="57" t="s">
        <v>441</v>
      </c>
      <c r="C188" s="49"/>
      <c r="D188" s="49"/>
      <c r="E188" s="49"/>
      <c r="F188" s="50"/>
      <c r="G188" s="22"/>
      <c r="H188" s="51"/>
      <c r="I188" s="59"/>
      <c r="J188" s="60"/>
      <c r="K188" s="60"/>
      <c r="L188" s="55"/>
      <c r="M188" s="54"/>
    </row>
    <row r="189" spans="1:13" s="29" customFormat="1" ht="89.25" x14ac:dyDescent="0.2">
      <c r="A189" s="65">
        <v>41095</v>
      </c>
      <c r="B189" s="49" t="s">
        <v>15</v>
      </c>
      <c r="C189" s="49" t="s">
        <v>433</v>
      </c>
      <c r="D189" s="49" t="s">
        <v>434</v>
      </c>
      <c r="E189" s="49">
        <v>5.5</v>
      </c>
      <c r="F189" s="50">
        <v>350</v>
      </c>
      <c r="G189" s="22">
        <f t="shared" si="3"/>
        <v>1925</v>
      </c>
      <c r="H189" s="51">
        <v>7.8237800000000002</v>
      </c>
      <c r="I189" s="59">
        <f t="shared" si="4"/>
        <v>15060.7765</v>
      </c>
      <c r="J189" s="60">
        <v>6583</v>
      </c>
      <c r="K189" s="26" t="s">
        <v>471</v>
      </c>
      <c r="L189" s="55" t="s">
        <v>436</v>
      </c>
      <c r="M189" s="54"/>
    </row>
    <row r="190" spans="1:13" s="29" customFormat="1" ht="51" x14ac:dyDescent="0.2">
      <c r="A190" s="65">
        <v>41099</v>
      </c>
      <c r="B190" s="49" t="s">
        <v>112</v>
      </c>
      <c r="C190" s="49" t="s">
        <v>421</v>
      </c>
      <c r="D190" s="49" t="s">
        <v>437</v>
      </c>
      <c r="E190" s="49">
        <v>3.5</v>
      </c>
      <c r="F190" s="50">
        <v>200</v>
      </c>
      <c r="G190" s="22">
        <f t="shared" si="3"/>
        <v>700</v>
      </c>
      <c r="H190" s="51">
        <v>7.8196399999999997</v>
      </c>
      <c r="I190" s="59">
        <f t="shared" si="4"/>
        <v>5473.7479999999996</v>
      </c>
      <c r="J190" s="60">
        <v>6584</v>
      </c>
      <c r="K190" s="60" t="s">
        <v>423</v>
      </c>
      <c r="L190" s="55" t="s">
        <v>438</v>
      </c>
      <c r="M190" s="54"/>
    </row>
    <row r="191" spans="1:13" s="29" customFormat="1" ht="51" x14ac:dyDescent="0.2">
      <c r="A191" s="64">
        <v>41099</v>
      </c>
      <c r="B191" s="49" t="s">
        <v>439</v>
      </c>
      <c r="C191" s="49" t="s">
        <v>421</v>
      </c>
      <c r="D191" s="49" t="s">
        <v>437</v>
      </c>
      <c r="E191" s="49">
        <v>3.5</v>
      </c>
      <c r="F191" s="50">
        <v>200</v>
      </c>
      <c r="G191" s="22">
        <f t="shared" si="3"/>
        <v>700</v>
      </c>
      <c r="H191" s="51">
        <v>7.8196399999999997</v>
      </c>
      <c r="I191" s="59">
        <f t="shared" si="4"/>
        <v>5473.7479999999996</v>
      </c>
      <c r="J191" s="60">
        <v>6585</v>
      </c>
      <c r="K191" s="60" t="s">
        <v>423</v>
      </c>
      <c r="L191" s="55" t="s">
        <v>438</v>
      </c>
      <c r="M191" s="54"/>
    </row>
    <row r="192" spans="1:13" s="29" customFormat="1" ht="63.75" x14ac:dyDescent="0.2">
      <c r="A192" s="65">
        <v>41099</v>
      </c>
      <c r="B192" s="49" t="s">
        <v>92</v>
      </c>
      <c r="C192" s="49" t="s">
        <v>426</v>
      </c>
      <c r="D192" s="49" t="s">
        <v>440</v>
      </c>
      <c r="E192" s="49">
        <v>4.5</v>
      </c>
      <c r="F192" s="50">
        <v>300</v>
      </c>
      <c r="G192" s="22">
        <f t="shared" si="3"/>
        <v>1350</v>
      </c>
      <c r="H192" s="51">
        <v>7.8196399999999997</v>
      </c>
      <c r="I192" s="59">
        <f t="shared" si="4"/>
        <v>10556.513999999999</v>
      </c>
      <c r="J192" s="60">
        <v>6587</v>
      </c>
      <c r="K192" s="60" t="s">
        <v>471</v>
      </c>
      <c r="L192" s="55" t="s">
        <v>457</v>
      </c>
      <c r="M192" s="54"/>
    </row>
    <row r="193" spans="1:13" s="98" customFormat="1" ht="38.25" x14ac:dyDescent="0.2">
      <c r="A193" s="65">
        <v>41106</v>
      </c>
      <c r="B193" s="49" t="s">
        <v>66</v>
      </c>
      <c r="C193" s="49" t="s">
        <v>442</v>
      </c>
      <c r="D193" s="49" t="s">
        <v>443</v>
      </c>
      <c r="E193" s="49"/>
      <c r="F193" s="50"/>
      <c r="G193" s="22">
        <f t="shared" si="3"/>
        <v>0</v>
      </c>
      <c r="H193" s="51"/>
      <c r="I193" s="59">
        <f t="shared" si="4"/>
        <v>0</v>
      </c>
      <c r="J193" s="60">
        <v>6588</v>
      </c>
      <c r="K193" s="60" t="s">
        <v>22</v>
      </c>
      <c r="L193" s="55" t="s">
        <v>456</v>
      </c>
      <c r="M193" s="107"/>
    </row>
    <row r="194" spans="1:13" s="98" customFormat="1" ht="63.75" x14ac:dyDescent="0.2">
      <c r="A194" s="65">
        <v>41100</v>
      </c>
      <c r="B194" s="20" t="s">
        <v>35</v>
      </c>
      <c r="C194" s="49" t="s">
        <v>426</v>
      </c>
      <c r="D194" s="49" t="s">
        <v>444</v>
      </c>
      <c r="E194" s="49">
        <v>5.5</v>
      </c>
      <c r="F194" s="50">
        <v>350</v>
      </c>
      <c r="G194" s="22">
        <f t="shared" si="3"/>
        <v>1925</v>
      </c>
      <c r="H194" s="51">
        <v>7.8138699999999996</v>
      </c>
      <c r="I194" s="59">
        <f t="shared" si="4"/>
        <v>15041.69975</v>
      </c>
      <c r="J194" s="60">
        <v>6589</v>
      </c>
      <c r="K194" s="60" t="s">
        <v>24</v>
      </c>
      <c r="L194" s="55" t="s">
        <v>461</v>
      </c>
      <c r="M194" s="107"/>
    </row>
    <row r="195" spans="1:13" s="29" customFormat="1" ht="63.75" x14ac:dyDescent="0.2">
      <c r="A195" s="65">
        <v>41104</v>
      </c>
      <c r="B195" s="49" t="s">
        <v>388</v>
      </c>
      <c r="C195" s="49" t="s">
        <v>445</v>
      </c>
      <c r="D195" s="49" t="s">
        <v>389</v>
      </c>
      <c r="E195" s="49"/>
      <c r="F195" s="50"/>
      <c r="G195" s="22">
        <v>400</v>
      </c>
      <c r="H195" s="51">
        <v>7.8762299999999996</v>
      </c>
      <c r="I195" s="59">
        <f t="shared" si="4"/>
        <v>3150.4919999999997</v>
      </c>
      <c r="J195" s="60">
        <v>6590</v>
      </c>
      <c r="K195" s="26" t="s">
        <v>471</v>
      </c>
      <c r="L195" s="55" t="s">
        <v>390</v>
      </c>
      <c r="M195" s="54"/>
    </row>
    <row r="196" spans="1:13" s="29" customFormat="1" ht="51" x14ac:dyDescent="0.2">
      <c r="A196" s="65">
        <v>41106</v>
      </c>
      <c r="B196" s="49" t="s">
        <v>370</v>
      </c>
      <c r="C196" s="49" t="s">
        <v>442</v>
      </c>
      <c r="D196" s="49" t="s">
        <v>443</v>
      </c>
      <c r="E196" s="49"/>
      <c r="F196" s="50"/>
      <c r="G196" s="22">
        <v>50</v>
      </c>
      <c r="H196" s="51">
        <v>7.8260199999999998</v>
      </c>
      <c r="I196" s="59">
        <f>G196*H196</f>
        <v>391.30099999999999</v>
      </c>
      <c r="J196" s="60">
        <v>6591</v>
      </c>
      <c r="K196" s="60" t="s">
        <v>423</v>
      </c>
      <c r="L196" s="55" t="s">
        <v>456</v>
      </c>
      <c r="M196" s="54"/>
    </row>
    <row r="197" spans="1:13" s="29" customFormat="1" ht="38.25" x14ac:dyDescent="0.2">
      <c r="A197" s="65">
        <v>41103</v>
      </c>
      <c r="B197" s="49" t="s">
        <v>172</v>
      </c>
      <c r="C197" s="49" t="s">
        <v>446</v>
      </c>
      <c r="D197" s="49" t="s">
        <v>447</v>
      </c>
      <c r="E197" s="49">
        <v>2.5</v>
      </c>
      <c r="F197" s="50">
        <v>300</v>
      </c>
      <c r="G197" s="22">
        <f t="shared" ref="G197:G262" si="5">F197*E197</f>
        <v>750</v>
      </c>
      <c r="H197" s="51">
        <v>7.8284099999999999</v>
      </c>
      <c r="I197" s="59">
        <f t="shared" ref="I197:I262" si="6">G197*H197</f>
        <v>5871.3074999999999</v>
      </c>
      <c r="J197" s="60">
        <v>6593</v>
      </c>
      <c r="K197" s="26" t="s">
        <v>466</v>
      </c>
      <c r="L197" s="55" t="s">
        <v>458</v>
      </c>
      <c r="M197" s="54"/>
    </row>
    <row r="198" spans="1:13" s="29" customFormat="1" ht="51" x14ac:dyDescent="0.2">
      <c r="A198" s="65">
        <v>41103</v>
      </c>
      <c r="B198" s="49" t="s">
        <v>448</v>
      </c>
      <c r="C198" s="49" t="s">
        <v>449</v>
      </c>
      <c r="D198" s="49" t="s">
        <v>447</v>
      </c>
      <c r="E198" s="49">
        <v>2.5</v>
      </c>
      <c r="F198" s="50">
        <v>250</v>
      </c>
      <c r="G198" s="22">
        <f t="shared" si="5"/>
        <v>625</v>
      </c>
      <c r="H198" s="51">
        <v>7.8284099999999999</v>
      </c>
      <c r="I198" s="59">
        <f t="shared" si="6"/>
        <v>4892.7562500000004</v>
      </c>
      <c r="J198" s="60">
        <v>6594</v>
      </c>
      <c r="K198" s="60" t="s">
        <v>423</v>
      </c>
      <c r="L198" s="55" t="s">
        <v>458</v>
      </c>
      <c r="M198" s="54"/>
    </row>
    <row r="199" spans="1:13" s="98" customFormat="1" ht="25.5" x14ac:dyDescent="0.2">
      <c r="A199" s="65">
        <v>41103</v>
      </c>
      <c r="B199" s="108" t="s">
        <v>40</v>
      </c>
      <c r="C199" s="49" t="s">
        <v>450</v>
      </c>
      <c r="D199" s="49" t="s">
        <v>451</v>
      </c>
      <c r="E199" s="49">
        <v>4.5</v>
      </c>
      <c r="F199" s="50">
        <v>800</v>
      </c>
      <c r="G199" s="22">
        <f t="shared" si="5"/>
        <v>3600</v>
      </c>
      <c r="H199" s="51">
        <v>7.8284099999999999</v>
      </c>
      <c r="I199" s="59">
        <f t="shared" si="6"/>
        <v>28182.275999999998</v>
      </c>
      <c r="J199" s="60">
        <v>6595</v>
      </c>
      <c r="K199" s="60" t="s">
        <v>25</v>
      </c>
      <c r="L199" s="55" t="s">
        <v>459</v>
      </c>
      <c r="M199" s="107"/>
    </row>
    <row r="200" spans="1:13" s="98" customFormat="1" ht="63.75" x14ac:dyDescent="0.2">
      <c r="A200" s="65">
        <v>41106</v>
      </c>
      <c r="B200" s="106" t="s">
        <v>206</v>
      </c>
      <c r="C200" s="49" t="s">
        <v>361</v>
      </c>
      <c r="D200" s="49" t="s">
        <v>452</v>
      </c>
      <c r="E200" s="49">
        <v>2.5</v>
      </c>
      <c r="F200" s="50">
        <v>300</v>
      </c>
      <c r="G200" s="22">
        <f t="shared" si="5"/>
        <v>750</v>
      </c>
      <c r="H200" s="51">
        <v>7.8112399999999997</v>
      </c>
      <c r="I200" s="59">
        <f t="shared" si="6"/>
        <v>5858.4299999999994</v>
      </c>
      <c r="J200" s="60">
        <v>6596</v>
      </c>
      <c r="K200" s="60" t="s">
        <v>21</v>
      </c>
      <c r="L200" s="55" t="s">
        <v>460</v>
      </c>
      <c r="M200" s="107"/>
    </row>
    <row r="201" spans="1:13" s="29" customFormat="1" ht="63.75" x14ac:dyDescent="0.2">
      <c r="A201" s="65">
        <v>41106</v>
      </c>
      <c r="B201" s="49" t="s">
        <v>50</v>
      </c>
      <c r="C201" s="49" t="s">
        <v>361</v>
      </c>
      <c r="D201" s="49" t="s">
        <v>452</v>
      </c>
      <c r="E201" s="49">
        <v>2.5</v>
      </c>
      <c r="F201" s="50">
        <v>300</v>
      </c>
      <c r="G201" s="22">
        <f t="shared" si="5"/>
        <v>750</v>
      </c>
      <c r="H201" s="51">
        <v>7.8112399999999997</v>
      </c>
      <c r="I201" s="59">
        <f t="shared" si="6"/>
        <v>5858.4299999999994</v>
      </c>
      <c r="J201" s="60">
        <v>6597</v>
      </c>
      <c r="K201" s="26" t="s">
        <v>471</v>
      </c>
      <c r="L201" s="55" t="s">
        <v>460</v>
      </c>
      <c r="M201" s="54"/>
    </row>
    <row r="202" spans="1:13" s="29" customFormat="1" ht="63.75" x14ac:dyDescent="0.2">
      <c r="A202" s="65">
        <v>41106</v>
      </c>
      <c r="B202" s="49" t="s">
        <v>194</v>
      </c>
      <c r="C202" s="49" t="s">
        <v>361</v>
      </c>
      <c r="D202" s="49" t="s">
        <v>452</v>
      </c>
      <c r="E202" s="49">
        <v>2.5</v>
      </c>
      <c r="F202" s="50">
        <v>250</v>
      </c>
      <c r="G202" s="22">
        <f t="shared" si="5"/>
        <v>625</v>
      </c>
      <c r="H202" s="51">
        <v>7.8112399999999997</v>
      </c>
      <c r="I202" s="59">
        <f t="shared" si="6"/>
        <v>4882.0249999999996</v>
      </c>
      <c r="J202" s="60">
        <v>6598</v>
      </c>
      <c r="K202" s="26" t="s">
        <v>471</v>
      </c>
      <c r="L202" s="55" t="s">
        <v>460</v>
      </c>
      <c r="M202" s="54"/>
    </row>
    <row r="203" spans="1:13" s="29" customFormat="1" ht="89.25" x14ac:dyDescent="0.2">
      <c r="A203" s="65">
        <v>41106</v>
      </c>
      <c r="B203" s="49" t="s">
        <v>113</v>
      </c>
      <c r="C203" s="49" t="s">
        <v>453</v>
      </c>
      <c r="D203" s="49" t="s">
        <v>451</v>
      </c>
      <c r="E203" s="49">
        <v>4.5</v>
      </c>
      <c r="F203" s="50">
        <v>350</v>
      </c>
      <c r="G203" s="22">
        <f t="shared" si="5"/>
        <v>1575</v>
      </c>
      <c r="H203" s="51">
        <v>7.8157500000000004</v>
      </c>
      <c r="I203" s="59">
        <f t="shared" si="6"/>
        <v>12309.806250000001</v>
      </c>
      <c r="J203" s="60">
        <v>6599</v>
      </c>
      <c r="K203" s="60" t="s">
        <v>423</v>
      </c>
      <c r="L203" s="55" t="s">
        <v>455</v>
      </c>
      <c r="M203" s="54"/>
    </row>
    <row r="204" spans="1:13" s="29" customFormat="1" ht="89.25" x14ac:dyDescent="0.2">
      <c r="A204" s="65">
        <v>41106</v>
      </c>
      <c r="B204" s="49" t="s">
        <v>92</v>
      </c>
      <c r="C204" s="49" t="s">
        <v>454</v>
      </c>
      <c r="D204" s="49" t="s">
        <v>451</v>
      </c>
      <c r="E204" s="49">
        <v>4.5</v>
      </c>
      <c r="F204" s="50">
        <v>300</v>
      </c>
      <c r="G204" s="22">
        <f t="shared" si="5"/>
        <v>1350</v>
      </c>
      <c r="H204" s="51">
        <v>7.8157500000000004</v>
      </c>
      <c r="I204" s="59">
        <f t="shared" si="6"/>
        <v>10551.262500000001</v>
      </c>
      <c r="J204" s="60">
        <v>6601</v>
      </c>
      <c r="K204" s="26" t="s">
        <v>471</v>
      </c>
      <c r="L204" s="55" t="s">
        <v>455</v>
      </c>
      <c r="M204" s="54"/>
    </row>
    <row r="205" spans="1:13" s="29" customFormat="1" ht="102" x14ac:dyDescent="0.2">
      <c r="A205" s="65">
        <v>41109</v>
      </c>
      <c r="B205" s="49" t="s">
        <v>481</v>
      </c>
      <c r="C205" s="49" t="s">
        <v>482</v>
      </c>
      <c r="D205" s="49" t="s">
        <v>483</v>
      </c>
      <c r="E205" s="49">
        <v>6.5</v>
      </c>
      <c r="F205" s="50">
        <v>150</v>
      </c>
      <c r="G205" s="22">
        <f t="shared" si="5"/>
        <v>975</v>
      </c>
      <c r="H205" s="51">
        <v>7.8188199999999997</v>
      </c>
      <c r="I205" s="59">
        <f t="shared" si="6"/>
        <v>7623.3494999999994</v>
      </c>
      <c r="J205" s="60">
        <v>6602</v>
      </c>
      <c r="K205" s="60"/>
      <c r="L205" s="55" t="s">
        <v>494</v>
      </c>
      <c r="M205" s="54"/>
    </row>
    <row r="206" spans="1:13" s="29" customFormat="1" ht="51" x14ac:dyDescent="0.2">
      <c r="A206" s="65">
        <v>41110</v>
      </c>
      <c r="B206" s="49" t="s">
        <v>35</v>
      </c>
      <c r="C206" s="49" t="s">
        <v>421</v>
      </c>
      <c r="D206" s="49" t="s">
        <v>484</v>
      </c>
      <c r="E206" s="49">
        <v>2.5</v>
      </c>
      <c r="F206" s="50">
        <v>250</v>
      </c>
      <c r="G206" s="22">
        <f t="shared" si="5"/>
        <v>625</v>
      </c>
      <c r="H206" s="51">
        <v>7.8242599999999998</v>
      </c>
      <c r="I206" s="59">
        <f t="shared" si="6"/>
        <v>4890.1624999999995</v>
      </c>
      <c r="J206" s="60">
        <v>6603</v>
      </c>
      <c r="K206" s="60" t="s">
        <v>24</v>
      </c>
      <c r="L206" s="55" t="s">
        <v>493</v>
      </c>
      <c r="M206" s="54"/>
    </row>
    <row r="207" spans="1:13" s="29" customFormat="1" ht="51" x14ac:dyDescent="0.2">
      <c r="A207" s="65">
        <v>41110</v>
      </c>
      <c r="B207" s="49" t="s">
        <v>342</v>
      </c>
      <c r="C207" s="49" t="s">
        <v>421</v>
      </c>
      <c r="D207" s="49" t="s">
        <v>484</v>
      </c>
      <c r="E207" s="49">
        <v>2.5</v>
      </c>
      <c r="F207" s="50">
        <v>150</v>
      </c>
      <c r="G207" s="22">
        <f t="shared" si="5"/>
        <v>375</v>
      </c>
      <c r="H207" s="51">
        <v>7.8242599999999998</v>
      </c>
      <c r="I207" s="59">
        <f t="shared" si="6"/>
        <v>2934.0974999999999</v>
      </c>
      <c r="J207" s="60">
        <v>6604</v>
      </c>
      <c r="K207" s="60" t="s">
        <v>423</v>
      </c>
      <c r="L207" s="55" t="s">
        <v>493</v>
      </c>
      <c r="M207" s="54"/>
    </row>
    <row r="208" spans="1:13" s="29" customFormat="1" ht="51" x14ac:dyDescent="0.2">
      <c r="A208" s="65">
        <v>41113</v>
      </c>
      <c r="B208" s="49" t="s">
        <v>66</v>
      </c>
      <c r="C208" s="49" t="s">
        <v>421</v>
      </c>
      <c r="D208" s="49" t="s">
        <v>484</v>
      </c>
      <c r="E208" s="49">
        <v>2.5</v>
      </c>
      <c r="F208" s="50"/>
      <c r="G208" s="22">
        <f t="shared" si="5"/>
        <v>0</v>
      </c>
      <c r="H208" s="51"/>
      <c r="I208" s="59">
        <f t="shared" si="6"/>
        <v>0</v>
      </c>
      <c r="J208" s="60">
        <v>6606</v>
      </c>
      <c r="K208" s="60" t="s">
        <v>22</v>
      </c>
      <c r="L208" s="55" t="s">
        <v>493</v>
      </c>
      <c r="M208" s="54"/>
    </row>
    <row r="209" spans="1:13" s="29" customFormat="1" ht="25.5" x14ac:dyDescent="0.2">
      <c r="A209" s="65">
        <v>41114</v>
      </c>
      <c r="B209" s="49" t="s">
        <v>206</v>
      </c>
      <c r="C209" s="49" t="s">
        <v>485</v>
      </c>
      <c r="D209" s="49" t="s">
        <v>486</v>
      </c>
      <c r="E209" s="49">
        <v>2.5</v>
      </c>
      <c r="F209" s="50">
        <v>200</v>
      </c>
      <c r="G209" s="22">
        <f t="shared" si="5"/>
        <v>500</v>
      </c>
      <c r="H209" s="51">
        <v>7.8260199999999998</v>
      </c>
      <c r="I209" s="59">
        <f t="shared" si="6"/>
        <v>3913.0099999999998</v>
      </c>
      <c r="J209" s="60">
        <v>6607</v>
      </c>
      <c r="K209" s="60" t="s">
        <v>24</v>
      </c>
      <c r="L209" s="55" t="s">
        <v>495</v>
      </c>
      <c r="M209" s="54"/>
    </row>
    <row r="210" spans="1:13" s="29" customFormat="1" ht="63.75" x14ac:dyDescent="0.2">
      <c r="A210" s="65">
        <v>41114</v>
      </c>
      <c r="B210" s="49" t="s">
        <v>88</v>
      </c>
      <c r="C210" s="49" t="s">
        <v>485</v>
      </c>
      <c r="D210" s="49" t="s">
        <v>487</v>
      </c>
      <c r="E210" s="49">
        <v>3.5</v>
      </c>
      <c r="F210" s="50">
        <v>150</v>
      </c>
      <c r="G210" s="22">
        <f t="shared" si="5"/>
        <v>525</v>
      </c>
      <c r="H210" s="51">
        <v>7.8260199999999998</v>
      </c>
      <c r="I210" s="59">
        <f t="shared" si="6"/>
        <v>4108.6605</v>
      </c>
      <c r="J210" s="60">
        <v>6608</v>
      </c>
      <c r="K210" s="26" t="s">
        <v>471</v>
      </c>
      <c r="L210" s="55" t="s">
        <v>495</v>
      </c>
      <c r="M210" s="54"/>
    </row>
    <row r="211" spans="1:13" s="29" customFormat="1" ht="63.75" x14ac:dyDescent="0.2">
      <c r="A211" s="65">
        <v>41114</v>
      </c>
      <c r="B211" s="49" t="s">
        <v>194</v>
      </c>
      <c r="C211" s="49" t="s">
        <v>485</v>
      </c>
      <c r="D211" s="49" t="s">
        <v>487</v>
      </c>
      <c r="E211" s="49">
        <v>3.5</v>
      </c>
      <c r="F211" s="50">
        <v>150</v>
      </c>
      <c r="G211" s="22">
        <f t="shared" si="5"/>
        <v>525</v>
      </c>
      <c r="H211" s="51">
        <v>7.8260199999999998</v>
      </c>
      <c r="I211" s="59">
        <f t="shared" si="6"/>
        <v>4108.6605</v>
      </c>
      <c r="J211" s="60">
        <v>6609</v>
      </c>
      <c r="K211" s="26" t="s">
        <v>471</v>
      </c>
      <c r="L211" s="55" t="s">
        <v>495</v>
      </c>
      <c r="M211" s="54"/>
    </row>
    <row r="212" spans="1:13" s="29" customFormat="1" ht="51" x14ac:dyDescent="0.2">
      <c r="A212" s="65">
        <v>41115</v>
      </c>
      <c r="B212" s="49" t="s">
        <v>488</v>
      </c>
      <c r="C212" s="49" t="s">
        <v>445</v>
      </c>
      <c r="D212" s="49" t="s">
        <v>489</v>
      </c>
      <c r="E212" s="49">
        <v>0</v>
      </c>
      <c r="F212" s="50">
        <v>0</v>
      </c>
      <c r="G212" s="22">
        <v>400</v>
      </c>
      <c r="H212" s="51">
        <v>7.8252300000000004</v>
      </c>
      <c r="I212" s="59">
        <f t="shared" si="6"/>
        <v>3130.0920000000001</v>
      </c>
      <c r="J212" s="60">
        <v>6610</v>
      </c>
      <c r="K212" s="60" t="s">
        <v>423</v>
      </c>
      <c r="L212" s="55" t="s">
        <v>496</v>
      </c>
      <c r="M212" s="54"/>
    </row>
    <row r="213" spans="1:13" s="29" customFormat="1" ht="63.75" x14ac:dyDescent="0.2">
      <c r="A213" s="65">
        <v>41115</v>
      </c>
      <c r="B213" s="49" t="s">
        <v>490</v>
      </c>
      <c r="C213" s="49" t="s">
        <v>445</v>
      </c>
      <c r="D213" s="49" t="s">
        <v>489</v>
      </c>
      <c r="E213" s="49">
        <v>0</v>
      </c>
      <c r="F213" s="50">
        <v>0</v>
      </c>
      <c r="G213" s="22">
        <v>400</v>
      </c>
      <c r="H213" s="51">
        <v>7.8252300000000004</v>
      </c>
      <c r="I213" s="59">
        <f t="shared" si="6"/>
        <v>3130.0920000000001</v>
      </c>
      <c r="J213" s="60">
        <v>6611</v>
      </c>
      <c r="K213" s="26" t="s">
        <v>471</v>
      </c>
      <c r="L213" s="55" t="s">
        <v>496</v>
      </c>
      <c r="M213" s="54"/>
    </row>
    <row r="214" spans="1:13" s="29" customFormat="1" ht="51" x14ac:dyDescent="0.2">
      <c r="A214" s="65">
        <v>41115</v>
      </c>
      <c r="B214" s="49" t="s">
        <v>491</v>
      </c>
      <c r="C214" s="49" t="s">
        <v>445</v>
      </c>
      <c r="D214" s="49" t="s">
        <v>489</v>
      </c>
      <c r="E214" s="49">
        <v>0</v>
      </c>
      <c r="F214" s="50">
        <v>0</v>
      </c>
      <c r="G214" s="22">
        <v>400</v>
      </c>
      <c r="H214" s="51">
        <v>7.8252300000000004</v>
      </c>
      <c r="I214" s="59">
        <f t="shared" si="6"/>
        <v>3130.0920000000001</v>
      </c>
      <c r="J214" s="60">
        <v>6612</v>
      </c>
      <c r="K214" s="60" t="s">
        <v>423</v>
      </c>
      <c r="L214" s="55" t="s">
        <v>496</v>
      </c>
      <c r="M214" s="54"/>
    </row>
    <row r="215" spans="1:13" s="29" customFormat="1" ht="63.75" x14ac:dyDescent="0.2">
      <c r="A215" s="65">
        <v>41115</v>
      </c>
      <c r="B215" s="49" t="s">
        <v>492</v>
      </c>
      <c r="C215" s="49" t="s">
        <v>445</v>
      </c>
      <c r="D215" s="49" t="s">
        <v>489</v>
      </c>
      <c r="E215" s="49">
        <v>0</v>
      </c>
      <c r="F215" s="50">
        <v>0</v>
      </c>
      <c r="G215" s="22">
        <v>400</v>
      </c>
      <c r="H215" s="51">
        <v>7.8252300000000004</v>
      </c>
      <c r="I215" s="59">
        <f t="shared" si="6"/>
        <v>3130.0920000000001</v>
      </c>
      <c r="J215" s="60">
        <v>6613</v>
      </c>
      <c r="K215" s="26" t="s">
        <v>471</v>
      </c>
      <c r="L215" s="55" t="s">
        <v>496</v>
      </c>
      <c r="M215" s="54"/>
    </row>
    <row r="216" spans="1:13" s="29" customFormat="1" ht="51" x14ac:dyDescent="0.2">
      <c r="A216" s="65">
        <v>41117</v>
      </c>
      <c r="B216" s="49" t="s">
        <v>35</v>
      </c>
      <c r="C216" s="49" t="s">
        <v>482</v>
      </c>
      <c r="D216" s="49" t="s">
        <v>497</v>
      </c>
      <c r="E216" s="49">
        <v>3.5</v>
      </c>
      <c r="F216" s="50">
        <v>300</v>
      </c>
      <c r="G216" s="22">
        <f t="shared" si="5"/>
        <v>1050</v>
      </c>
      <c r="H216" s="51">
        <v>7.8349399999999996</v>
      </c>
      <c r="I216" s="59">
        <f t="shared" si="6"/>
        <v>8226.6869999999999</v>
      </c>
      <c r="J216" s="60">
        <v>6614</v>
      </c>
      <c r="K216" s="60" t="s">
        <v>24</v>
      </c>
      <c r="L216" s="55" t="s">
        <v>499</v>
      </c>
      <c r="M216" s="54"/>
    </row>
    <row r="217" spans="1:13" s="29" customFormat="1" ht="51" x14ac:dyDescent="0.2">
      <c r="A217" s="65">
        <v>41117</v>
      </c>
      <c r="B217" s="49" t="s">
        <v>120</v>
      </c>
      <c r="C217" s="49" t="s">
        <v>482</v>
      </c>
      <c r="D217" s="49" t="s">
        <v>497</v>
      </c>
      <c r="E217" s="49">
        <v>3.5</v>
      </c>
      <c r="F217" s="50">
        <v>300</v>
      </c>
      <c r="G217" s="22">
        <f t="shared" si="5"/>
        <v>1050</v>
      </c>
      <c r="H217" s="51">
        <v>7.8349399999999996</v>
      </c>
      <c r="I217" s="59">
        <f t="shared" si="6"/>
        <v>8226.6869999999999</v>
      </c>
      <c r="J217" s="60">
        <v>6616</v>
      </c>
      <c r="K217" s="60" t="s">
        <v>470</v>
      </c>
      <c r="L217" s="55" t="s">
        <v>499</v>
      </c>
      <c r="M217" s="54"/>
    </row>
    <row r="218" spans="1:13" s="29" customFormat="1" ht="51" x14ac:dyDescent="0.2">
      <c r="A218" s="65">
        <v>41117</v>
      </c>
      <c r="B218" s="49" t="s">
        <v>193</v>
      </c>
      <c r="C218" s="49" t="s">
        <v>482</v>
      </c>
      <c r="D218" s="49" t="s">
        <v>497</v>
      </c>
      <c r="E218" s="49">
        <v>3.5</v>
      </c>
      <c r="F218" s="50">
        <v>300</v>
      </c>
      <c r="G218" s="22">
        <f t="shared" si="5"/>
        <v>1050</v>
      </c>
      <c r="H218" s="51">
        <v>7.8349399999999996</v>
      </c>
      <c r="I218" s="59">
        <f t="shared" si="6"/>
        <v>8226.6869999999999</v>
      </c>
      <c r="J218" s="60">
        <v>6617</v>
      </c>
      <c r="K218" s="60" t="s">
        <v>463</v>
      </c>
      <c r="L218" s="55" t="s">
        <v>499</v>
      </c>
      <c r="M218" s="54"/>
    </row>
    <row r="219" spans="1:13" s="29" customFormat="1" ht="63.75" x14ac:dyDescent="0.2">
      <c r="A219" s="65">
        <v>41122</v>
      </c>
      <c r="B219" s="49" t="s">
        <v>15</v>
      </c>
      <c r="C219" s="49" t="s">
        <v>433</v>
      </c>
      <c r="D219" s="49" t="s">
        <v>498</v>
      </c>
      <c r="E219" s="49">
        <v>3.5</v>
      </c>
      <c r="F219" s="50">
        <v>350</v>
      </c>
      <c r="G219" s="22">
        <f t="shared" si="5"/>
        <v>1225</v>
      </c>
      <c r="H219" s="51">
        <v>7.8361400000000003</v>
      </c>
      <c r="I219" s="59">
        <f t="shared" si="6"/>
        <v>9599.2715000000007</v>
      </c>
      <c r="J219" s="60">
        <v>6618</v>
      </c>
      <c r="K219" s="26" t="s">
        <v>471</v>
      </c>
      <c r="L219" s="55" t="s">
        <v>500</v>
      </c>
      <c r="M219" s="54"/>
    </row>
    <row r="220" spans="1:13" s="29" customFormat="1" x14ac:dyDescent="0.2">
      <c r="A220" s="65">
        <v>41127</v>
      </c>
      <c r="B220" s="49" t="s">
        <v>370</v>
      </c>
      <c r="C220" s="49"/>
      <c r="D220" s="49"/>
      <c r="E220" s="49"/>
      <c r="F220" s="50"/>
      <c r="G220" s="22">
        <f t="shared" si="5"/>
        <v>0</v>
      </c>
      <c r="H220" s="51"/>
      <c r="I220" s="59">
        <f t="shared" si="6"/>
        <v>0</v>
      </c>
      <c r="J220" s="60">
        <v>6624</v>
      </c>
      <c r="K220" s="60"/>
      <c r="L220" s="55"/>
      <c r="M220" s="54"/>
    </row>
    <row r="221" spans="1:13" s="29" customFormat="1" x14ac:dyDescent="0.2">
      <c r="A221" s="65"/>
      <c r="B221" s="49"/>
      <c r="C221" s="49"/>
      <c r="D221" s="49"/>
      <c r="E221" s="49"/>
      <c r="F221" s="50"/>
      <c r="G221" s="22">
        <f t="shared" si="5"/>
        <v>0</v>
      </c>
      <c r="H221" s="51"/>
      <c r="I221" s="59">
        <f t="shared" si="6"/>
        <v>0</v>
      </c>
      <c r="J221" s="60"/>
      <c r="K221" s="60"/>
      <c r="L221" s="55"/>
      <c r="M221" s="54"/>
    </row>
    <row r="222" spans="1:13" s="29" customFormat="1" x14ac:dyDescent="0.2">
      <c r="A222" s="65"/>
      <c r="B222" s="49"/>
      <c r="C222" s="49"/>
      <c r="D222" s="49"/>
      <c r="E222" s="49"/>
      <c r="F222" s="50"/>
      <c r="G222" s="22">
        <f t="shared" si="5"/>
        <v>0</v>
      </c>
      <c r="H222" s="51"/>
      <c r="I222" s="59">
        <f t="shared" si="6"/>
        <v>0</v>
      </c>
      <c r="J222" s="60"/>
      <c r="K222" s="60"/>
      <c r="L222" s="55"/>
      <c r="M222" s="54"/>
    </row>
    <row r="223" spans="1:13" s="29" customFormat="1" x14ac:dyDescent="0.2">
      <c r="A223" s="65"/>
      <c r="B223" s="49"/>
      <c r="C223" s="49"/>
      <c r="D223" s="49"/>
      <c r="E223" s="49"/>
      <c r="F223" s="50"/>
      <c r="G223" s="22">
        <f t="shared" si="5"/>
        <v>0</v>
      </c>
      <c r="H223" s="51"/>
      <c r="I223" s="59">
        <f t="shared" si="6"/>
        <v>0</v>
      </c>
      <c r="J223" s="60"/>
      <c r="K223" s="60"/>
      <c r="L223" s="55"/>
      <c r="M223" s="54"/>
    </row>
    <row r="224" spans="1:13" s="29" customFormat="1" x14ac:dyDescent="0.2">
      <c r="A224" s="65"/>
      <c r="B224" s="49"/>
      <c r="C224" s="49"/>
      <c r="D224" s="49"/>
      <c r="E224" s="49"/>
      <c r="F224" s="50"/>
      <c r="G224" s="22">
        <f t="shared" si="5"/>
        <v>0</v>
      </c>
      <c r="H224" s="51"/>
      <c r="I224" s="59">
        <f t="shared" si="6"/>
        <v>0</v>
      </c>
      <c r="J224" s="60"/>
      <c r="K224" s="60"/>
      <c r="L224" s="55"/>
      <c r="M224" s="54"/>
    </row>
    <row r="225" spans="1:13" s="29" customFormat="1" x14ac:dyDescent="0.2">
      <c r="A225" s="65"/>
      <c r="B225" s="49"/>
      <c r="C225" s="49"/>
      <c r="D225" s="49"/>
      <c r="E225" s="49"/>
      <c r="F225" s="50"/>
      <c r="G225" s="22">
        <f t="shared" si="5"/>
        <v>0</v>
      </c>
      <c r="H225" s="51"/>
      <c r="I225" s="59">
        <f t="shared" si="6"/>
        <v>0</v>
      </c>
      <c r="J225" s="60"/>
      <c r="K225" s="60"/>
      <c r="L225" s="55"/>
      <c r="M225" s="54"/>
    </row>
    <row r="226" spans="1:13" s="29" customFormat="1" x14ac:dyDescent="0.2">
      <c r="A226" s="65"/>
      <c r="B226" s="49"/>
      <c r="C226" s="49"/>
      <c r="D226" s="49"/>
      <c r="E226" s="49"/>
      <c r="F226" s="50"/>
      <c r="G226" s="22">
        <f t="shared" si="5"/>
        <v>0</v>
      </c>
      <c r="H226" s="51"/>
      <c r="I226" s="59">
        <f t="shared" si="6"/>
        <v>0</v>
      </c>
      <c r="J226" s="60"/>
      <c r="K226" s="60"/>
      <c r="L226" s="55"/>
      <c r="M226" s="54"/>
    </row>
    <row r="227" spans="1:13" s="29" customFormat="1" x14ac:dyDescent="0.2">
      <c r="A227" s="65"/>
      <c r="B227" s="49"/>
      <c r="C227" s="49"/>
      <c r="D227" s="49"/>
      <c r="E227" s="49"/>
      <c r="F227" s="50"/>
      <c r="G227" s="22">
        <f t="shared" si="5"/>
        <v>0</v>
      </c>
      <c r="H227" s="51"/>
      <c r="I227" s="59">
        <f t="shared" si="6"/>
        <v>0</v>
      </c>
      <c r="J227" s="60"/>
      <c r="K227" s="60"/>
      <c r="L227" s="55"/>
      <c r="M227" s="54"/>
    </row>
    <row r="228" spans="1:13" s="29" customFormat="1" x14ac:dyDescent="0.2">
      <c r="A228" s="65"/>
      <c r="B228" s="49"/>
      <c r="C228" s="49"/>
      <c r="D228" s="49"/>
      <c r="E228" s="49"/>
      <c r="F228" s="50"/>
      <c r="G228" s="22">
        <f t="shared" si="5"/>
        <v>0</v>
      </c>
      <c r="H228" s="51"/>
      <c r="I228" s="59">
        <f t="shared" si="6"/>
        <v>0</v>
      </c>
      <c r="J228" s="60"/>
      <c r="K228" s="60"/>
      <c r="L228" s="55"/>
      <c r="M228" s="54"/>
    </row>
    <row r="229" spans="1:13" s="29" customFormat="1" x14ac:dyDescent="0.2">
      <c r="A229" s="65"/>
      <c r="B229" s="49"/>
      <c r="C229" s="49"/>
      <c r="D229" s="49"/>
      <c r="E229" s="49"/>
      <c r="F229" s="50"/>
      <c r="G229" s="22">
        <f t="shared" si="5"/>
        <v>0</v>
      </c>
      <c r="H229" s="51"/>
      <c r="I229" s="59">
        <f t="shared" si="6"/>
        <v>0</v>
      </c>
      <c r="J229" s="60"/>
      <c r="K229" s="60"/>
      <c r="L229" s="55"/>
      <c r="M229" s="54"/>
    </row>
    <row r="230" spans="1:13" s="29" customFormat="1" x14ac:dyDescent="0.2">
      <c r="A230" s="65"/>
      <c r="B230" s="49"/>
      <c r="C230" s="49"/>
      <c r="D230" s="49"/>
      <c r="E230" s="49"/>
      <c r="F230" s="50"/>
      <c r="G230" s="22">
        <f t="shared" si="5"/>
        <v>0</v>
      </c>
      <c r="H230" s="51"/>
      <c r="I230" s="59">
        <f t="shared" si="6"/>
        <v>0</v>
      </c>
      <c r="J230" s="60"/>
      <c r="K230" s="60"/>
      <c r="L230" s="55"/>
      <c r="M230" s="54"/>
    </row>
    <row r="231" spans="1:13" s="29" customFormat="1" x14ac:dyDescent="0.2">
      <c r="A231" s="65"/>
      <c r="B231" s="49"/>
      <c r="C231" s="49"/>
      <c r="D231" s="49"/>
      <c r="E231" s="49"/>
      <c r="F231" s="50"/>
      <c r="G231" s="22">
        <f t="shared" si="5"/>
        <v>0</v>
      </c>
      <c r="H231" s="51"/>
      <c r="I231" s="59">
        <f t="shared" si="6"/>
        <v>0</v>
      </c>
      <c r="J231" s="60"/>
      <c r="K231" s="60"/>
      <c r="L231" s="55"/>
      <c r="M231" s="54"/>
    </row>
    <row r="232" spans="1:13" s="29" customFormat="1" x14ac:dyDescent="0.2">
      <c r="A232" s="65"/>
      <c r="B232" s="49"/>
      <c r="C232" s="49"/>
      <c r="D232" s="49"/>
      <c r="E232" s="49"/>
      <c r="F232" s="50"/>
      <c r="G232" s="22">
        <f t="shared" si="5"/>
        <v>0</v>
      </c>
      <c r="H232" s="51"/>
      <c r="I232" s="59">
        <f t="shared" si="6"/>
        <v>0</v>
      </c>
      <c r="J232" s="60"/>
      <c r="K232" s="60"/>
      <c r="L232" s="55"/>
      <c r="M232" s="54"/>
    </row>
    <row r="233" spans="1:13" s="29" customFormat="1" x14ac:dyDescent="0.2">
      <c r="A233" s="65"/>
      <c r="B233" s="49"/>
      <c r="C233" s="49"/>
      <c r="D233" s="49"/>
      <c r="E233" s="49"/>
      <c r="F233" s="50"/>
      <c r="G233" s="22">
        <f t="shared" si="5"/>
        <v>0</v>
      </c>
      <c r="H233" s="51"/>
      <c r="I233" s="59">
        <f t="shared" si="6"/>
        <v>0</v>
      </c>
      <c r="J233" s="60"/>
      <c r="K233" s="60"/>
      <c r="L233" s="55"/>
      <c r="M233" s="54"/>
    </row>
    <row r="234" spans="1:13" s="29" customFormat="1" x14ac:dyDescent="0.2">
      <c r="A234" s="65"/>
      <c r="B234" s="49"/>
      <c r="C234" s="49"/>
      <c r="D234" s="49"/>
      <c r="E234" s="49"/>
      <c r="F234" s="50"/>
      <c r="G234" s="22">
        <f t="shared" si="5"/>
        <v>0</v>
      </c>
      <c r="H234" s="51"/>
      <c r="I234" s="59">
        <f t="shared" si="6"/>
        <v>0</v>
      </c>
      <c r="J234" s="60"/>
      <c r="K234" s="60"/>
      <c r="L234" s="55"/>
      <c r="M234" s="54"/>
    </row>
    <row r="235" spans="1:13" s="29" customFormat="1" x14ac:dyDescent="0.2">
      <c r="A235" s="65"/>
      <c r="B235" s="49"/>
      <c r="C235" s="49"/>
      <c r="D235" s="49"/>
      <c r="E235" s="49"/>
      <c r="F235" s="50"/>
      <c r="G235" s="22">
        <f t="shared" si="5"/>
        <v>0</v>
      </c>
      <c r="H235" s="51"/>
      <c r="I235" s="59">
        <f t="shared" si="6"/>
        <v>0</v>
      </c>
      <c r="J235" s="60"/>
      <c r="K235" s="60"/>
      <c r="L235" s="55"/>
      <c r="M235" s="54"/>
    </row>
    <row r="236" spans="1:13" s="29" customFormat="1" x14ac:dyDescent="0.2">
      <c r="A236" s="65"/>
      <c r="B236" s="49"/>
      <c r="C236" s="49"/>
      <c r="D236" s="49"/>
      <c r="E236" s="49"/>
      <c r="F236" s="50"/>
      <c r="G236" s="22">
        <f t="shared" si="5"/>
        <v>0</v>
      </c>
      <c r="H236" s="51"/>
      <c r="I236" s="59">
        <f t="shared" si="6"/>
        <v>0</v>
      </c>
      <c r="J236" s="60"/>
      <c r="K236" s="60"/>
      <c r="L236" s="55"/>
      <c r="M236" s="54"/>
    </row>
    <row r="237" spans="1:13" s="29" customFormat="1" x14ac:dyDescent="0.2">
      <c r="A237" s="65"/>
      <c r="B237" s="49"/>
      <c r="C237" s="49"/>
      <c r="D237" s="49"/>
      <c r="E237" s="49"/>
      <c r="F237" s="50"/>
      <c r="G237" s="22">
        <f t="shared" si="5"/>
        <v>0</v>
      </c>
      <c r="H237" s="51"/>
      <c r="I237" s="59">
        <f t="shared" si="6"/>
        <v>0</v>
      </c>
      <c r="J237" s="60"/>
      <c r="K237" s="60"/>
      <c r="L237" s="55"/>
      <c r="M237" s="54"/>
    </row>
    <row r="238" spans="1:13" s="29" customFormat="1" x14ac:dyDescent="0.2">
      <c r="A238" s="65"/>
      <c r="B238" s="49"/>
      <c r="C238" s="49"/>
      <c r="D238" s="49"/>
      <c r="E238" s="49"/>
      <c r="F238" s="50"/>
      <c r="G238" s="22">
        <f t="shared" si="5"/>
        <v>0</v>
      </c>
      <c r="H238" s="51"/>
      <c r="I238" s="59">
        <f t="shared" si="6"/>
        <v>0</v>
      </c>
      <c r="J238" s="60"/>
      <c r="K238" s="60"/>
      <c r="L238" s="55"/>
      <c r="M238" s="54"/>
    </row>
    <row r="239" spans="1:13" s="29" customFormat="1" x14ac:dyDescent="0.2">
      <c r="A239" s="65"/>
      <c r="B239" s="49"/>
      <c r="C239" s="49"/>
      <c r="D239" s="49"/>
      <c r="E239" s="49"/>
      <c r="F239" s="50"/>
      <c r="G239" s="22">
        <f t="shared" si="5"/>
        <v>0</v>
      </c>
      <c r="H239" s="51"/>
      <c r="I239" s="59">
        <f t="shared" si="6"/>
        <v>0</v>
      </c>
      <c r="J239" s="60"/>
      <c r="K239" s="60"/>
      <c r="L239" s="55"/>
      <c r="M239" s="54"/>
    </row>
    <row r="240" spans="1:13" s="29" customFormat="1" x14ac:dyDescent="0.2">
      <c r="A240" s="65"/>
      <c r="B240" s="49"/>
      <c r="C240" s="49"/>
      <c r="D240" s="49"/>
      <c r="E240" s="49"/>
      <c r="F240" s="50"/>
      <c r="G240" s="22">
        <f t="shared" si="5"/>
        <v>0</v>
      </c>
      <c r="H240" s="51"/>
      <c r="I240" s="59">
        <f t="shared" si="6"/>
        <v>0</v>
      </c>
      <c r="J240" s="60"/>
      <c r="K240" s="60"/>
      <c r="L240" s="55"/>
      <c r="M240" s="54"/>
    </row>
    <row r="241" spans="1:13" s="29" customFormat="1" x14ac:dyDescent="0.2">
      <c r="A241" s="65"/>
      <c r="B241" s="49"/>
      <c r="C241" s="49"/>
      <c r="D241" s="49"/>
      <c r="E241" s="49"/>
      <c r="F241" s="50"/>
      <c r="G241" s="22">
        <f t="shared" si="5"/>
        <v>0</v>
      </c>
      <c r="H241" s="51"/>
      <c r="I241" s="59">
        <f t="shared" si="6"/>
        <v>0</v>
      </c>
      <c r="J241" s="60"/>
      <c r="K241" s="60"/>
      <c r="L241" s="55"/>
      <c r="M241" s="54"/>
    </row>
    <row r="242" spans="1:13" s="29" customFormat="1" x14ac:dyDescent="0.2">
      <c r="A242" s="65"/>
      <c r="B242" s="49"/>
      <c r="C242" s="49"/>
      <c r="D242" s="49"/>
      <c r="E242" s="49"/>
      <c r="F242" s="50"/>
      <c r="G242" s="22">
        <f t="shared" si="5"/>
        <v>0</v>
      </c>
      <c r="H242" s="51"/>
      <c r="I242" s="59">
        <f t="shared" si="6"/>
        <v>0</v>
      </c>
      <c r="J242" s="60"/>
      <c r="K242" s="60"/>
      <c r="L242" s="55"/>
      <c r="M242" s="54"/>
    </row>
    <row r="243" spans="1:13" s="29" customFormat="1" x14ac:dyDescent="0.2">
      <c r="A243" s="65"/>
      <c r="B243" s="49"/>
      <c r="C243" s="49"/>
      <c r="D243" s="49"/>
      <c r="E243" s="49"/>
      <c r="F243" s="50"/>
      <c r="G243" s="22">
        <f t="shared" si="5"/>
        <v>0</v>
      </c>
      <c r="H243" s="51"/>
      <c r="I243" s="59">
        <f t="shared" si="6"/>
        <v>0</v>
      </c>
      <c r="J243" s="60"/>
      <c r="K243" s="60"/>
      <c r="L243" s="55"/>
      <c r="M243" s="54"/>
    </row>
    <row r="244" spans="1:13" s="29" customFormat="1" x14ac:dyDescent="0.2">
      <c r="A244" s="65"/>
      <c r="B244" s="49"/>
      <c r="C244" s="49"/>
      <c r="D244" s="49"/>
      <c r="E244" s="49"/>
      <c r="F244" s="50"/>
      <c r="G244" s="22">
        <f t="shared" si="5"/>
        <v>0</v>
      </c>
      <c r="H244" s="51"/>
      <c r="I244" s="59">
        <f t="shared" si="6"/>
        <v>0</v>
      </c>
      <c r="J244" s="60"/>
      <c r="K244" s="60"/>
      <c r="L244" s="55"/>
      <c r="M244" s="54"/>
    </row>
    <row r="245" spans="1:13" s="29" customFormat="1" x14ac:dyDescent="0.2">
      <c r="A245" s="65"/>
      <c r="B245" s="49"/>
      <c r="C245" s="49"/>
      <c r="D245" s="49"/>
      <c r="E245" s="49"/>
      <c r="F245" s="50"/>
      <c r="G245" s="22">
        <f t="shared" si="5"/>
        <v>0</v>
      </c>
      <c r="H245" s="51"/>
      <c r="I245" s="59">
        <f t="shared" si="6"/>
        <v>0</v>
      </c>
      <c r="J245" s="60"/>
      <c r="K245" s="60"/>
      <c r="L245" s="55"/>
      <c r="M245" s="54"/>
    </row>
    <row r="246" spans="1:13" s="29" customFormat="1" x14ac:dyDescent="0.2">
      <c r="A246" s="65"/>
      <c r="B246" s="49"/>
      <c r="C246" s="49"/>
      <c r="D246" s="49"/>
      <c r="E246" s="49"/>
      <c r="F246" s="50"/>
      <c r="G246" s="22">
        <f t="shared" si="5"/>
        <v>0</v>
      </c>
      <c r="H246" s="51"/>
      <c r="I246" s="59">
        <f t="shared" si="6"/>
        <v>0</v>
      </c>
      <c r="J246" s="60"/>
      <c r="K246" s="60"/>
      <c r="L246" s="55"/>
      <c r="M246" s="54"/>
    </row>
    <row r="247" spans="1:13" s="29" customFormat="1" x14ac:dyDescent="0.2">
      <c r="A247" s="65"/>
      <c r="B247" s="49"/>
      <c r="C247" s="49"/>
      <c r="D247" s="49"/>
      <c r="E247" s="49"/>
      <c r="F247" s="50"/>
      <c r="G247" s="22">
        <f t="shared" si="5"/>
        <v>0</v>
      </c>
      <c r="H247" s="51"/>
      <c r="I247" s="59">
        <f t="shared" si="6"/>
        <v>0</v>
      </c>
      <c r="J247" s="60"/>
      <c r="K247" s="60"/>
      <c r="L247" s="55"/>
      <c r="M247" s="54"/>
    </row>
    <row r="248" spans="1:13" s="29" customFormat="1" x14ac:dyDescent="0.2">
      <c r="A248" s="65"/>
      <c r="B248" s="49"/>
      <c r="C248" s="49"/>
      <c r="D248" s="49"/>
      <c r="E248" s="49"/>
      <c r="F248" s="50"/>
      <c r="G248" s="22">
        <f t="shared" si="5"/>
        <v>0</v>
      </c>
      <c r="H248" s="51"/>
      <c r="I248" s="59">
        <f t="shared" si="6"/>
        <v>0</v>
      </c>
      <c r="J248" s="60"/>
      <c r="K248" s="60"/>
      <c r="L248" s="55"/>
      <c r="M248" s="54"/>
    </row>
    <row r="249" spans="1:13" s="29" customFormat="1" x14ac:dyDescent="0.2">
      <c r="A249" s="65"/>
      <c r="B249" s="49"/>
      <c r="C249" s="49"/>
      <c r="D249" s="49"/>
      <c r="E249" s="49"/>
      <c r="F249" s="50"/>
      <c r="G249" s="22">
        <f t="shared" si="5"/>
        <v>0</v>
      </c>
      <c r="H249" s="51"/>
      <c r="I249" s="59">
        <f t="shared" si="6"/>
        <v>0</v>
      </c>
      <c r="J249" s="60"/>
      <c r="K249" s="60"/>
      <c r="L249" s="55"/>
      <c r="M249" s="54"/>
    </row>
    <row r="250" spans="1:13" s="29" customFormat="1" x14ac:dyDescent="0.2">
      <c r="A250" s="65"/>
      <c r="B250" s="49"/>
      <c r="C250" s="49"/>
      <c r="D250" s="49"/>
      <c r="E250" s="49"/>
      <c r="F250" s="50"/>
      <c r="G250" s="22">
        <f t="shared" si="5"/>
        <v>0</v>
      </c>
      <c r="H250" s="51"/>
      <c r="I250" s="59">
        <f t="shared" si="6"/>
        <v>0</v>
      </c>
      <c r="J250" s="60"/>
      <c r="K250" s="60"/>
      <c r="L250" s="55"/>
      <c r="M250" s="54"/>
    </row>
    <row r="251" spans="1:13" s="29" customFormat="1" x14ac:dyDescent="0.2">
      <c r="A251" s="65"/>
      <c r="B251" s="49"/>
      <c r="C251" s="49"/>
      <c r="D251" s="49"/>
      <c r="E251" s="49"/>
      <c r="F251" s="50"/>
      <c r="G251" s="22">
        <f t="shared" si="5"/>
        <v>0</v>
      </c>
      <c r="H251" s="51"/>
      <c r="I251" s="59">
        <f t="shared" si="6"/>
        <v>0</v>
      </c>
      <c r="J251" s="60"/>
      <c r="K251" s="60"/>
      <c r="L251" s="55"/>
      <c r="M251" s="54"/>
    </row>
    <row r="252" spans="1:13" s="29" customFormat="1" x14ac:dyDescent="0.2">
      <c r="A252" s="65"/>
      <c r="B252" s="49"/>
      <c r="C252" s="49"/>
      <c r="D252" s="49"/>
      <c r="E252" s="49"/>
      <c r="F252" s="50"/>
      <c r="G252" s="22">
        <f t="shared" si="5"/>
        <v>0</v>
      </c>
      <c r="H252" s="51"/>
      <c r="I252" s="59">
        <f t="shared" si="6"/>
        <v>0</v>
      </c>
      <c r="J252" s="60"/>
      <c r="K252" s="60"/>
      <c r="L252" s="55"/>
      <c r="M252" s="54"/>
    </row>
    <row r="253" spans="1:13" s="29" customFormat="1" x14ac:dyDescent="0.2">
      <c r="A253" s="65"/>
      <c r="B253" s="49"/>
      <c r="C253" s="49"/>
      <c r="D253" s="49"/>
      <c r="E253" s="49"/>
      <c r="F253" s="50"/>
      <c r="G253" s="22">
        <f t="shared" si="5"/>
        <v>0</v>
      </c>
      <c r="H253" s="51"/>
      <c r="I253" s="59">
        <f t="shared" si="6"/>
        <v>0</v>
      </c>
      <c r="J253" s="60"/>
      <c r="K253" s="60"/>
      <c r="L253" s="55"/>
      <c r="M253" s="54"/>
    </row>
    <row r="254" spans="1:13" s="29" customFormat="1" x14ac:dyDescent="0.2">
      <c r="A254" s="65"/>
      <c r="B254" s="49"/>
      <c r="C254" s="49"/>
      <c r="D254" s="49"/>
      <c r="E254" s="49"/>
      <c r="F254" s="50"/>
      <c r="G254" s="22">
        <f t="shared" si="5"/>
        <v>0</v>
      </c>
      <c r="H254" s="51"/>
      <c r="I254" s="59">
        <f t="shared" si="6"/>
        <v>0</v>
      </c>
      <c r="J254" s="60"/>
      <c r="K254" s="60"/>
      <c r="L254" s="55"/>
      <c r="M254" s="54"/>
    </row>
    <row r="255" spans="1:13" s="29" customFormat="1" x14ac:dyDescent="0.2">
      <c r="A255" s="65"/>
      <c r="B255" s="49"/>
      <c r="C255" s="49"/>
      <c r="D255" s="49"/>
      <c r="E255" s="49"/>
      <c r="F255" s="50"/>
      <c r="G255" s="22">
        <f t="shared" si="5"/>
        <v>0</v>
      </c>
      <c r="H255" s="51"/>
      <c r="I255" s="59">
        <f t="shared" si="6"/>
        <v>0</v>
      </c>
      <c r="J255" s="60"/>
      <c r="K255" s="60"/>
      <c r="L255" s="55"/>
      <c r="M255" s="54"/>
    </row>
    <row r="256" spans="1:13" s="29" customFormat="1" x14ac:dyDescent="0.2">
      <c r="A256" s="65"/>
      <c r="B256" s="49"/>
      <c r="C256" s="49"/>
      <c r="D256" s="49"/>
      <c r="E256" s="49"/>
      <c r="F256" s="50"/>
      <c r="G256" s="22">
        <f t="shared" si="5"/>
        <v>0</v>
      </c>
      <c r="H256" s="51"/>
      <c r="I256" s="59">
        <f t="shared" si="6"/>
        <v>0</v>
      </c>
      <c r="J256" s="60"/>
      <c r="K256" s="60"/>
      <c r="L256" s="55"/>
      <c r="M256" s="54"/>
    </row>
    <row r="257" spans="1:13" s="29" customFormat="1" x14ac:dyDescent="0.2">
      <c r="A257" s="65"/>
      <c r="B257" s="49"/>
      <c r="C257" s="49"/>
      <c r="D257" s="49"/>
      <c r="E257" s="49"/>
      <c r="F257" s="50"/>
      <c r="G257" s="22">
        <f t="shared" si="5"/>
        <v>0</v>
      </c>
      <c r="H257" s="51"/>
      <c r="I257" s="59">
        <f t="shared" si="6"/>
        <v>0</v>
      </c>
      <c r="J257" s="60"/>
      <c r="K257" s="60"/>
      <c r="L257" s="55"/>
      <c r="M257" s="54"/>
    </row>
    <row r="258" spans="1:13" s="29" customFormat="1" x14ac:dyDescent="0.2">
      <c r="A258" s="65"/>
      <c r="B258" s="49"/>
      <c r="C258" s="49"/>
      <c r="D258" s="49"/>
      <c r="E258" s="49"/>
      <c r="F258" s="50"/>
      <c r="G258" s="22">
        <f t="shared" si="5"/>
        <v>0</v>
      </c>
      <c r="H258" s="51"/>
      <c r="I258" s="59">
        <f t="shared" si="6"/>
        <v>0</v>
      </c>
      <c r="J258" s="60"/>
      <c r="K258" s="60"/>
      <c r="L258" s="55"/>
      <c r="M258" s="54"/>
    </row>
    <row r="259" spans="1:13" s="29" customFormat="1" x14ac:dyDescent="0.2">
      <c r="A259" s="65"/>
      <c r="B259" s="49"/>
      <c r="C259" s="49"/>
      <c r="D259" s="49"/>
      <c r="E259" s="49"/>
      <c r="F259" s="50"/>
      <c r="G259" s="22">
        <f t="shared" si="5"/>
        <v>0</v>
      </c>
      <c r="H259" s="51"/>
      <c r="I259" s="59">
        <f t="shared" si="6"/>
        <v>0</v>
      </c>
      <c r="J259" s="60"/>
      <c r="K259" s="60"/>
      <c r="L259" s="55"/>
      <c r="M259" s="54"/>
    </row>
    <row r="260" spans="1:13" s="29" customFormat="1" x14ac:dyDescent="0.2">
      <c r="A260" s="65"/>
      <c r="B260" s="49"/>
      <c r="C260" s="49"/>
      <c r="D260" s="49"/>
      <c r="E260" s="49"/>
      <c r="F260" s="50"/>
      <c r="G260" s="22">
        <f t="shared" si="5"/>
        <v>0</v>
      </c>
      <c r="H260" s="51"/>
      <c r="I260" s="59">
        <f t="shared" si="6"/>
        <v>0</v>
      </c>
      <c r="J260" s="60"/>
      <c r="K260" s="60"/>
      <c r="L260" s="55"/>
      <c r="M260" s="54"/>
    </row>
    <row r="261" spans="1:13" s="29" customFormat="1" x14ac:dyDescent="0.2">
      <c r="A261" s="65"/>
      <c r="B261" s="49"/>
      <c r="C261" s="49"/>
      <c r="D261" s="49"/>
      <c r="E261" s="49"/>
      <c r="F261" s="50"/>
      <c r="G261" s="22">
        <f t="shared" si="5"/>
        <v>0</v>
      </c>
      <c r="H261" s="51"/>
      <c r="I261" s="59">
        <f t="shared" si="6"/>
        <v>0</v>
      </c>
      <c r="J261" s="60"/>
      <c r="K261" s="60"/>
      <c r="L261" s="55"/>
      <c r="M261" s="54"/>
    </row>
    <row r="262" spans="1:13" s="29" customFormat="1" ht="13.5" thickBot="1" x14ac:dyDescent="0.25">
      <c r="A262" s="65"/>
      <c r="B262" s="49"/>
      <c r="C262" s="49"/>
      <c r="D262" s="49"/>
      <c r="E262" s="49"/>
      <c r="F262" s="50"/>
      <c r="G262" s="22">
        <f t="shared" si="5"/>
        <v>0</v>
      </c>
      <c r="H262" s="51"/>
      <c r="I262" s="59">
        <f t="shared" si="6"/>
        <v>0</v>
      </c>
      <c r="J262" s="60"/>
      <c r="K262" s="60"/>
      <c r="L262" s="55"/>
      <c r="M262" s="54"/>
    </row>
    <row r="263" spans="1:13" s="76" customFormat="1" ht="13.5" thickBot="1" x14ac:dyDescent="0.25">
      <c r="A263" s="66" t="s">
        <v>13</v>
      </c>
      <c r="B263" s="67"/>
      <c r="C263" s="68"/>
      <c r="D263" s="69"/>
      <c r="E263" s="69"/>
      <c r="F263" s="70"/>
      <c r="G263" s="71">
        <f>SUM(G7:G262)</f>
        <v>206152.5</v>
      </c>
      <c r="H263" s="71"/>
      <c r="I263" s="72">
        <f>SUM(I7:I262)</f>
        <v>1605240.1519999998</v>
      </c>
      <c r="J263" s="73"/>
      <c r="K263" s="73"/>
      <c r="L263" s="74"/>
      <c r="M263" s="75"/>
    </row>
    <row r="264" spans="1:13" s="78" customFormat="1" x14ac:dyDescent="0.2">
      <c r="A264" s="77"/>
      <c r="C264" s="79"/>
      <c r="G264" s="80"/>
      <c r="H264" s="80"/>
      <c r="I264" s="81"/>
      <c r="J264" s="82"/>
      <c r="K264" s="81"/>
      <c r="M264" s="76"/>
    </row>
    <row r="265" spans="1:13" s="78" customFormat="1" x14ac:dyDescent="0.2">
      <c r="A265" s="77"/>
      <c r="C265" s="79"/>
      <c r="G265" s="80"/>
      <c r="H265" s="80"/>
      <c r="I265" s="81"/>
      <c r="J265" s="82"/>
      <c r="K265" s="81"/>
      <c r="M265" s="76"/>
    </row>
    <row r="266" spans="1:13" s="78" customFormat="1" x14ac:dyDescent="0.2">
      <c r="A266" s="77"/>
      <c r="C266" s="79"/>
      <c r="G266" s="80"/>
      <c r="H266" s="80"/>
      <c r="I266" s="81"/>
      <c r="J266" s="82"/>
      <c r="K266" s="81"/>
      <c r="M266" s="76"/>
    </row>
    <row r="267" spans="1:13" s="78" customFormat="1" x14ac:dyDescent="0.2">
      <c r="A267" s="77"/>
      <c r="C267" s="79"/>
      <c r="G267" s="80"/>
      <c r="H267" s="80"/>
      <c r="I267" s="81"/>
      <c r="J267" s="82"/>
      <c r="K267" s="81"/>
      <c r="M267" s="76"/>
    </row>
    <row r="268" spans="1:13" s="78" customFormat="1" x14ac:dyDescent="0.2">
      <c r="A268" s="77"/>
      <c r="C268" s="79"/>
      <c r="G268" s="80"/>
      <c r="H268" s="80"/>
      <c r="I268" s="81"/>
      <c r="J268" s="82"/>
      <c r="K268" s="81"/>
      <c r="M268" s="76"/>
    </row>
  </sheetData>
  <autoFilter ref="A6:L263">
    <sortState ref="A6:M44">
      <sortCondition ref="A5"/>
    </sortState>
  </autoFilter>
  <mergeCells count="5">
    <mergeCell ref="A1:L1"/>
    <mergeCell ref="A2:L2"/>
    <mergeCell ref="A3:L3"/>
    <mergeCell ref="A4:L4"/>
    <mergeCell ref="G5:I5"/>
  </mergeCells>
  <printOptions horizontalCentered="1"/>
  <pageMargins left="0" right="0" top="7.874015748031496E-2" bottom="0" header="0" footer="0"/>
  <pageSetup paperSize="5" scale="70" orientation="landscape" r:id="rId1"/>
  <headerFooter scaleWithDoc="0" alignWithMargins="0">
    <oddHeader xml:space="preserve">&amp;C&amp;11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baseColWidth="10" defaultColWidth="11.42578125" defaultRowHeight="12" x14ac:dyDescent="0.2"/>
  <cols>
    <col min="1" max="1" width="11.42578125" style="110"/>
    <col min="2" max="2" width="23.85546875" style="110" bestFit="1" customWidth="1"/>
    <col min="3" max="3" width="21.140625" style="110" customWidth="1"/>
    <col min="4" max="4" width="11.42578125" style="110"/>
    <col min="5" max="5" width="5.5703125" style="110" bestFit="1" customWidth="1"/>
    <col min="6" max="6" width="9.85546875" style="110" bestFit="1" customWidth="1"/>
    <col min="7" max="7" width="12.28515625" style="110" bestFit="1" customWidth="1"/>
    <col min="8" max="8" width="10.5703125" style="110" bestFit="1" customWidth="1"/>
    <col min="9" max="9" width="12.28515625" style="110" bestFit="1" customWidth="1"/>
    <col min="10" max="10" width="7.42578125" style="110" bestFit="1" customWidth="1"/>
    <col min="11" max="11" width="12.85546875" style="110" bestFit="1" customWidth="1"/>
    <col min="12" max="12" width="34" style="110" customWidth="1"/>
    <col min="13" max="16384" width="11.42578125" style="110"/>
  </cols>
  <sheetData>
    <row r="1" spans="1:12" x14ac:dyDescent="0.2">
      <c r="A1" s="372" t="s">
        <v>14</v>
      </c>
      <c r="B1" s="373"/>
      <c r="C1" s="373"/>
      <c r="D1" s="373"/>
      <c r="E1" s="373"/>
      <c r="F1" s="373"/>
      <c r="G1" s="373"/>
      <c r="H1" s="373"/>
      <c r="I1" s="373"/>
      <c r="J1" s="373"/>
      <c r="K1" s="373"/>
      <c r="L1" s="374"/>
    </row>
    <row r="2" spans="1:12" x14ac:dyDescent="0.2">
      <c r="A2" s="375" t="s">
        <v>26</v>
      </c>
      <c r="B2" s="376"/>
      <c r="C2" s="376"/>
      <c r="D2" s="376"/>
      <c r="E2" s="376"/>
      <c r="F2" s="376"/>
      <c r="G2" s="376"/>
      <c r="H2" s="376"/>
      <c r="I2" s="376"/>
      <c r="J2" s="376"/>
      <c r="K2" s="376"/>
      <c r="L2" s="377"/>
    </row>
    <row r="3" spans="1:12" x14ac:dyDescent="0.2">
      <c r="A3" s="375" t="s">
        <v>234</v>
      </c>
      <c r="B3" s="376"/>
      <c r="C3" s="376"/>
      <c r="D3" s="376"/>
      <c r="E3" s="376"/>
      <c r="F3" s="376"/>
      <c r="G3" s="376"/>
      <c r="H3" s="376"/>
      <c r="I3" s="376"/>
      <c r="J3" s="376"/>
      <c r="K3" s="376"/>
      <c r="L3" s="377"/>
    </row>
    <row r="4" spans="1:12" x14ac:dyDescent="0.2">
      <c r="A4" s="375" t="s">
        <v>235</v>
      </c>
      <c r="B4" s="376"/>
      <c r="C4" s="376"/>
      <c r="D4" s="376"/>
      <c r="E4" s="376"/>
      <c r="F4" s="376"/>
      <c r="G4" s="376"/>
      <c r="H4" s="376"/>
      <c r="I4" s="376"/>
      <c r="J4" s="376"/>
      <c r="K4" s="376"/>
      <c r="L4" s="377"/>
    </row>
    <row r="5" spans="1:12" x14ac:dyDescent="0.2">
      <c r="A5" s="111"/>
      <c r="B5" s="112"/>
      <c r="C5" s="112"/>
      <c r="D5" s="112"/>
      <c r="E5" s="112"/>
      <c r="F5" s="112"/>
      <c r="G5" s="378"/>
      <c r="H5" s="378"/>
      <c r="I5" s="378"/>
      <c r="J5" s="112"/>
      <c r="K5" s="112"/>
      <c r="L5" s="113"/>
    </row>
    <row r="6" spans="1:12" ht="24" x14ac:dyDescent="0.2">
      <c r="A6" s="121" t="s">
        <v>3</v>
      </c>
      <c r="B6" s="122" t="s">
        <v>4</v>
      </c>
      <c r="C6" s="122" t="s">
        <v>5</v>
      </c>
      <c r="D6" s="122" t="s">
        <v>19</v>
      </c>
      <c r="E6" s="122" t="s">
        <v>31</v>
      </c>
      <c r="F6" s="122" t="s">
        <v>289</v>
      </c>
      <c r="G6" s="123" t="s">
        <v>290</v>
      </c>
      <c r="H6" s="123" t="s">
        <v>17</v>
      </c>
      <c r="I6" s="122" t="s">
        <v>6</v>
      </c>
      <c r="J6" s="122" t="s">
        <v>11</v>
      </c>
      <c r="K6" s="122" t="s">
        <v>20</v>
      </c>
      <c r="L6" s="124" t="s">
        <v>7</v>
      </c>
    </row>
    <row r="7" spans="1:12" ht="63.75" x14ac:dyDescent="0.2">
      <c r="A7" s="56">
        <v>40922</v>
      </c>
      <c r="B7" s="137" t="s">
        <v>27</v>
      </c>
      <c r="C7" s="20" t="s">
        <v>28</v>
      </c>
      <c r="D7" s="137" t="s">
        <v>29</v>
      </c>
      <c r="E7" s="20">
        <v>3.5</v>
      </c>
      <c r="F7" s="21">
        <v>800</v>
      </c>
      <c r="G7" s="138">
        <v>2800</v>
      </c>
      <c r="H7" s="119">
        <v>7.8054800000000002</v>
      </c>
      <c r="I7" s="21">
        <v>21855.34</v>
      </c>
      <c r="J7" s="26">
        <v>6380</v>
      </c>
      <c r="K7" s="139" t="s">
        <v>25</v>
      </c>
      <c r="L7" s="145" t="s">
        <v>30</v>
      </c>
    </row>
    <row r="8" spans="1:12" ht="76.5" x14ac:dyDescent="0.2">
      <c r="A8" s="56">
        <v>40932</v>
      </c>
      <c r="B8" s="99" t="s">
        <v>40</v>
      </c>
      <c r="C8" s="20" t="s">
        <v>1</v>
      </c>
      <c r="D8" s="20" t="s">
        <v>32</v>
      </c>
      <c r="E8" s="20">
        <v>1.5</v>
      </c>
      <c r="F8" s="21">
        <v>600</v>
      </c>
      <c r="G8" s="117">
        <v>900</v>
      </c>
      <c r="H8" s="119">
        <v>7.8080400000000001</v>
      </c>
      <c r="I8" s="21">
        <v>7027.24</v>
      </c>
      <c r="J8" s="26">
        <v>6381</v>
      </c>
      <c r="K8" s="26" t="s">
        <v>25</v>
      </c>
      <c r="L8" s="146" t="s">
        <v>628</v>
      </c>
    </row>
    <row r="9" spans="1:12" ht="38.25" x14ac:dyDescent="0.2">
      <c r="A9" s="56">
        <v>40938</v>
      </c>
      <c r="B9" s="99" t="s">
        <v>40</v>
      </c>
      <c r="C9" s="20" t="s">
        <v>28</v>
      </c>
      <c r="D9" s="20" t="s">
        <v>79</v>
      </c>
      <c r="E9" s="20">
        <v>2.5</v>
      </c>
      <c r="F9" s="21">
        <v>600</v>
      </c>
      <c r="G9" s="117">
        <v>1500</v>
      </c>
      <c r="H9" s="119">
        <v>7.806</v>
      </c>
      <c r="I9" s="21">
        <v>11709</v>
      </c>
      <c r="J9" s="26">
        <v>6386</v>
      </c>
      <c r="K9" s="26" t="s">
        <v>25</v>
      </c>
      <c r="L9" s="146" t="s">
        <v>43</v>
      </c>
    </row>
    <row r="10" spans="1:12" ht="38.25" x14ac:dyDescent="0.2">
      <c r="A10" s="56">
        <v>40940</v>
      </c>
      <c r="B10" s="99" t="s">
        <v>40</v>
      </c>
      <c r="C10" s="20" t="s">
        <v>1</v>
      </c>
      <c r="D10" s="20" t="s">
        <v>42</v>
      </c>
      <c r="E10" s="20">
        <v>0.5</v>
      </c>
      <c r="F10" s="21">
        <v>600</v>
      </c>
      <c r="G10" s="117">
        <v>300</v>
      </c>
      <c r="H10" s="119">
        <v>7.7620500000000003</v>
      </c>
      <c r="I10" s="21">
        <v>2328.62</v>
      </c>
      <c r="J10" s="26">
        <v>6387</v>
      </c>
      <c r="K10" s="26" t="s">
        <v>25</v>
      </c>
      <c r="L10" s="146" t="s">
        <v>44</v>
      </c>
    </row>
    <row r="11" spans="1:12" ht="102" x14ac:dyDescent="0.2">
      <c r="A11" s="127">
        <v>40956</v>
      </c>
      <c r="B11" s="128" t="s">
        <v>40</v>
      </c>
      <c r="C11" s="129" t="s">
        <v>81</v>
      </c>
      <c r="D11" s="129" t="s">
        <v>82</v>
      </c>
      <c r="E11" s="129">
        <v>5.5</v>
      </c>
      <c r="F11" s="130">
        <v>1000</v>
      </c>
      <c r="G11" s="131">
        <v>5500</v>
      </c>
      <c r="H11" s="132" t="s">
        <v>83</v>
      </c>
      <c r="I11" s="130">
        <v>42754.15</v>
      </c>
      <c r="J11" s="133">
        <v>6401</v>
      </c>
      <c r="K11" s="133" t="s">
        <v>25</v>
      </c>
      <c r="L11" s="146" t="s">
        <v>640</v>
      </c>
    </row>
    <row r="12" spans="1:12" ht="51" x14ac:dyDescent="0.2">
      <c r="A12" s="56">
        <v>40966</v>
      </c>
      <c r="B12" s="99" t="s">
        <v>40</v>
      </c>
      <c r="C12" s="20" t="s">
        <v>16</v>
      </c>
      <c r="D12" s="20" t="s">
        <v>138</v>
      </c>
      <c r="E12" s="20">
        <v>3.5</v>
      </c>
      <c r="F12" s="21">
        <v>1000</v>
      </c>
      <c r="G12" s="117">
        <v>3500</v>
      </c>
      <c r="H12" s="119" t="s">
        <v>152</v>
      </c>
      <c r="I12" s="21">
        <v>27245.08</v>
      </c>
      <c r="J12" s="26">
        <v>6406</v>
      </c>
      <c r="K12" s="26" t="s">
        <v>25</v>
      </c>
      <c r="L12" s="146" t="s">
        <v>644</v>
      </c>
    </row>
    <row r="13" spans="1:12" ht="38.25" x14ac:dyDescent="0.2">
      <c r="A13" s="56">
        <v>40977</v>
      </c>
      <c r="B13" s="99" t="s">
        <v>40</v>
      </c>
      <c r="C13" s="20" t="s">
        <v>28</v>
      </c>
      <c r="D13" s="20" t="s">
        <v>124</v>
      </c>
      <c r="E13" s="20">
        <v>3.5</v>
      </c>
      <c r="F13" s="21">
        <v>1000</v>
      </c>
      <c r="G13" s="117">
        <v>3500</v>
      </c>
      <c r="H13" s="119">
        <v>7.7377000000000002</v>
      </c>
      <c r="I13" s="21">
        <v>27081.95</v>
      </c>
      <c r="J13" s="26">
        <v>6422</v>
      </c>
      <c r="K13" s="26" t="s">
        <v>25</v>
      </c>
      <c r="L13" s="146" t="s">
        <v>652</v>
      </c>
    </row>
    <row r="14" spans="1:12" ht="114.75" x14ac:dyDescent="0.2">
      <c r="A14" s="134">
        <v>40994</v>
      </c>
      <c r="B14" s="128" t="s">
        <v>40</v>
      </c>
      <c r="C14" s="129" t="s">
        <v>166</v>
      </c>
      <c r="D14" s="129" t="s">
        <v>167</v>
      </c>
      <c r="E14" s="129">
        <v>5.5</v>
      </c>
      <c r="F14" s="130">
        <v>1000</v>
      </c>
      <c r="G14" s="131">
        <v>5500</v>
      </c>
      <c r="H14" s="132">
        <v>7.7503700000000002</v>
      </c>
      <c r="I14" s="130">
        <v>42627.040000000001</v>
      </c>
      <c r="J14" s="133">
        <v>6439</v>
      </c>
      <c r="K14" s="133" t="s">
        <v>25</v>
      </c>
      <c r="L14" s="146" t="s">
        <v>665</v>
      </c>
    </row>
    <row r="15" spans="1:12" ht="25.5" x14ac:dyDescent="0.2">
      <c r="A15" s="56">
        <v>41010</v>
      </c>
      <c r="B15" s="99" t="s">
        <v>40</v>
      </c>
      <c r="C15" s="20" t="s">
        <v>291</v>
      </c>
      <c r="D15" s="20" t="s">
        <v>199</v>
      </c>
      <c r="E15" s="20">
        <v>4.5</v>
      </c>
      <c r="F15" s="21">
        <v>800</v>
      </c>
      <c r="G15" s="117">
        <v>3600</v>
      </c>
      <c r="H15" s="119">
        <v>7.67821</v>
      </c>
      <c r="I15" s="21">
        <v>27641.56</v>
      </c>
      <c r="J15" s="26">
        <v>6469</v>
      </c>
      <c r="K15" s="26" t="s">
        <v>25</v>
      </c>
      <c r="L15" s="146" t="s">
        <v>670</v>
      </c>
    </row>
    <row r="16" spans="1:12" ht="63.75" x14ac:dyDescent="0.2">
      <c r="A16" s="56">
        <v>41017</v>
      </c>
      <c r="B16" s="99" t="s">
        <v>40</v>
      </c>
      <c r="C16" s="20" t="s">
        <v>10</v>
      </c>
      <c r="D16" s="20" t="s">
        <v>229</v>
      </c>
      <c r="E16" s="20">
        <v>1.5</v>
      </c>
      <c r="F16" s="21">
        <v>1000</v>
      </c>
      <c r="G16" s="117">
        <v>1500</v>
      </c>
      <c r="H16" s="119">
        <v>7.7710299999999997</v>
      </c>
      <c r="I16" s="21">
        <v>11656.55</v>
      </c>
      <c r="J16" s="26">
        <v>6483</v>
      </c>
      <c r="K16" s="26" t="s">
        <v>230</v>
      </c>
      <c r="L16" s="146" t="s">
        <v>677</v>
      </c>
    </row>
    <row r="17" spans="1:12" ht="89.25" x14ac:dyDescent="0.2">
      <c r="A17" s="56">
        <v>41023</v>
      </c>
      <c r="B17" s="99" t="s">
        <v>40</v>
      </c>
      <c r="C17" s="20" t="s">
        <v>255</v>
      </c>
      <c r="D17" s="20" t="s">
        <v>256</v>
      </c>
      <c r="E17" s="20">
        <v>3.5</v>
      </c>
      <c r="F17" s="21">
        <v>1000</v>
      </c>
      <c r="G17" s="117">
        <v>3500</v>
      </c>
      <c r="H17" s="119">
        <v>7.7833800000000002</v>
      </c>
      <c r="I17" s="21">
        <v>27241.83</v>
      </c>
      <c r="J17" s="26">
        <v>6494</v>
      </c>
      <c r="K17" s="26" t="s">
        <v>25</v>
      </c>
      <c r="L17" s="146" t="s">
        <v>683</v>
      </c>
    </row>
    <row r="18" spans="1:12" ht="38.25" x14ac:dyDescent="0.2">
      <c r="A18" s="56">
        <v>41033</v>
      </c>
      <c r="B18" s="99" t="s">
        <v>40</v>
      </c>
      <c r="C18" s="20" t="s">
        <v>303</v>
      </c>
      <c r="D18" s="20" t="s">
        <v>304</v>
      </c>
      <c r="E18" s="20">
        <v>1.5</v>
      </c>
      <c r="F18" s="21">
        <v>600</v>
      </c>
      <c r="G18" s="117">
        <v>900</v>
      </c>
      <c r="H18" s="119">
        <v>7.8013000000000003</v>
      </c>
      <c r="I18" s="21">
        <v>7021.17</v>
      </c>
      <c r="J18" s="26">
        <v>6510</v>
      </c>
      <c r="K18" s="26" t="s">
        <v>25</v>
      </c>
      <c r="L18" s="146" t="s">
        <v>689</v>
      </c>
    </row>
    <row r="19" spans="1:12" ht="38.25" x14ac:dyDescent="0.2">
      <c r="A19" s="56">
        <v>41040</v>
      </c>
      <c r="B19" s="99" t="s">
        <v>40</v>
      </c>
      <c r="C19" s="20" t="s">
        <v>308</v>
      </c>
      <c r="D19" s="20" t="s">
        <v>309</v>
      </c>
      <c r="E19" s="20">
        <v>12.5</v>
      </c>
      <c r="F19" s="21">
        <v>1000</v>
      </c>
      <c r="G19" s="117">
        <v>12500</v>
      </c>
      <c r="H19" s="119">
        <v>7.7781700000000003</v>
      </c>
      <c r="I19" s="21">
        <v>97227.13</v>
      </c>
      <c r="J19" s="26">
        <v>6511</v>
      </c>
      <c r="K19" s="26" t="s">
        <v>230</v>
      </c>
      <c r="L19" s="146" t="s">
        <v>696</v>
      </c>
    </row>
    <row r="20" spans="1:12" ht="38.25" x14ac:dyDescent="0.2">
      <c r="A20" s="135">
        <v>41061</v>
      </c>
      <c r="B20" s="128" t="s">
        <v>40</v>
      </c>
      <c r="C20" s="129" t="s">
        <v>360</v>
      </c>
      <c r="D20" s="129" t="s">
        <v>362</v>
      </c>
      <c r="E20" s="129">
        <v>3.5</v>
      </c>
      <c r="F20" s="130">
        <v>800</v>
      </c>
      <c r="G20" s="131">
        <v>2800</v>
      </c>
      <c r="H20" s="132">
        <v>7.8247999999999998</v>
      </c>
      <c r="I20" s="130">
        <v>21909.439999999999</v>
      </c>
      <c r="J20" s="133">
        <v>6544</v>
      </c>
      <c r="K20" s="133" t="s">
        <v>25</v>
      </c>
      <c r="L20" s="146" t="s">
        <v>709</v>
      </c>
    </row>
    <row r="21" spans="1:12" ht="51" x14ac:dyDescent="0.2">
      <c r="A21" s="56">
        <v>41068</v>
      </c>
      <c r="B21" s="99" t="s">
        <v>40</v>
      </c>
      <c r="C21" s="20" t="s">
        <v>361</v>
      </c>
      <c r="D21" s="20" t="s">
        <v>382</v>
      </c>
      <c r="E21" s="20">
        <v>3.5</v>
      </c>
      <c r="F21" s="21">
        <v>1000</v>
      </c>
      <c r="G21" s="117">
        <v>3500</v>
      </c>
      <c r="H21" s="119">
        <v>7.8586499999999999</v>
      </c>
      <c r="I21" s="21">
        <v>27505.279999999999</v>
      </c>
      <c r="J21" s="26">
        <v>6553</v>
      </c>
      <c r="K21" s="26" t="s">
        <v>25</v>
      </c>
      <c r="L21" s="146" t="s">
        <v>383</v>
      </c>
    </row>
    <row r="22" spans="1:12" ht="38.25" x14ac:dyDescent="0.2">
      <c r="A22" s="115">
        <v>41087</v>
      </c>
      <c r="B22" s="99" t="s">
        <v>40</v>
      </c>
      <c r="C22" s="20" t="s">
        <v>18</v>
      </c>
      <c r="D22" s="20" t="s">
        <v>425</v>
      </c>
      <c r="E22" s="20">
        <v>1.5</v>
      </c>
      <c r="F22" s="21">
        <v>0</v>
      </c>
      <c r="G22" s="117">
        <v>0</v>
      </c>
      <c r="H22" s="119">
        <v>0</v>
      </c>
      <c r="I22" s="21">
        <v>0</v>
      </c>
      <c r="J22" s="26">
        <v>6578</v>
      </c>
      <c r="K22" s="26" t="s">
        <v>25</v>
      </c>
      <c r="L22" s="146" t="s">
        <v>419</v>
      </c>
    </row>
    <row r="23" spans="1:12" ht="25.5" x14ac:dyDescent="0.2">
      <c r="A23" s="115">
        <v>41087</v>
      </c>
      <c r="B23" s="99" t="s">
        <v>40</v>
      </c>
      <c r="C23" s="20" t="s">
        <v>426</v>
      </c>
      <c r="D23" s="20" t="s">
        <v>427</v>
      </c>
      <c r="E23" s="20">
        <v>5.5</v>
      </c>
      <c r="F23" s="21">
        <v>1000</v>
      </c>
      <c r="G23" s="117">
        <v>5500</v>
      </c>
      <c r="H23" s="119">
        <v>7.84572</v>
      </c>
      <c r="I23" s="21">
        <v>43151.46</v>
      </c>
      <c r="J23" s="26">
        <v>6579</v>
      </c>
      <c r="K23" s="26" t="s">
        <v>25</v>
      </c>
      <c r="L23" s="146" t="s">
        <v>428</v>
      </c>
    </row>
    <row r="24" spans="1:12" ht="25.5" x14ac:dyDescent="0.2">
      <c r="A24" s="115">
        <v>41103</v>
      </c>
      <c r="B24" s="99" t="s">
        <v>40</v>
      </c>
      <c r="C24" s="20" t="s">
        <v>450</v>
      </c>
      <c r="D24" s="20" t="s">
        <v>451</v>
      </c>
      <c r="E24" s="20">
        <v>4.5</v>
      </c>
      <c r="F24" s="21">
        <v>800</v>
      </c>
      <c r="G24" s="117">
        <v>3600</v>
      </c>
      <c r="H24" s="119">
        <v>7.8284099999999999</v>
      </c>
      <c r="I24" s="21">
        <v>28182.275999999998</v>
      </c>
      <c r="J24" s="26">
        <v>6595</v>
      </c>
      <c r="K24" s="26" t="s">
        <v>25</v>
      </c>
      <c r="L24" s="146" t="s">
        <v>459</v>
      </c>
    </row>
    <row r="25" spans="1:12" ht="51" x14ac:dyDescent="0.2">
      <c r="A25" s="115">
        <v>41127</v>
      </c>
      <c r="B25" s="20" t="s">
        <v>40</v>
      </c>
      <c r="C25" s="20" t="s">
        <v>485</v>
      </c>
      <c r="D25" s="20" t="s">
        <v>544</v>
      </c>
      <c r="E25" s="20">
        <v>1.5</v>
      </c>
      <c r="F25" s="21">
        <v>600</v>
      </c>
      <c r="G25" s="117">
        <v>900</v>
      </c>
      <c r="H25" s="119">
        <v>7.8550800000000001</v>
      </c>
      <c r="I25" s="21">
        <v>7069.5720000000001</v>
      </c>
      <c r="J25" s="26">
        <v>6628</v>
      </c>
      <c r="K25" s="26" t="s">
        <v>25</v>
      </c>
      <c r="L25" s="146" t="s">
        <v>545</v>
      </c>
    </row>
    <row r="26" spans="1:12" ht="102" x14ac:dyDescent="0.2">
      <c r="A26" s="115">
        <v>41131</v>
      </c>
      <c r="B26" s="20" t="s">
        <v>40</v>
      </c>
      <c r="C26" s="20" t="s">
        <v>512</v>
      </c>
      <c r="D26" s="20" t="s">
        <v>513</v>
      </c>
      <c r="E26" s="20">
        <v>5.5</v>
      </c>
      <c r="F26" s="21">
        <v>1000</v>
      </c>
      <c r="G26" s="117">
        <v>5500</v>
      </c>
      <c r="H26" s="119">
        <v>7.86137</v>
      </c>
      <c r="I26" s="21">
        <v>43237.534999999996</v>
      </c>
      <c r="J26" s="26">
        <v>6644</v>
      </c>
      <c r="K26" s="26" t="s">
        <v>25</v>
      </c>
      <c r="L26" s="146" t="s">
        <v>514</v>
      </c>
    </row>
    <row r="27" spans="1:12" ht="51" x14ac:dyDescent="0.2">
      <c r="A27" s="136">
        <v>41130</v>
      </c>
      <c r="B27" s="129" t="s">
        <v>40</v>
      </c>
      <c r="C27" s="129" t="s">
        <v>93</v>
      </c>
      <c r="D27" s="129" t="s">
        <v>606</v>
      </c>
      <c r="E27" s="129">
        <v>0.5</v>
      </c>
      <c r="F27" s="130">
        <v>600</v>
      </c>
      <c r="G27" s="118">
        <v>300</v>
      </c>
      <c r="H27" s="132">
        <v>7.8593799999999998</v>
      </c>
      <c r="I27" s="130">
        <v>2357.8139999999999</v>
      </c>
      <c r="J27" s="133">
        <v>6670</v>
      </c>
      <c r="K27" s="133" t="s">
        <v>25</v>
      </c>
      <c r="L27" s="146" t="s">
        <v>607</v>
      </c>
    </row>
    <row r="28" spans="1:12" ht="38.25" x14ac:dyDescent="0.2">
      <c r="A28" s="126">
        <v>41130</v>
      </c>
      <c r="B28" s="49" t="s">
        <v>40</v>
      </c>
      <c r="C28" s="49" t="s">
        <v>18</v>
      </c>
      <c r="D28" s="49" t="s">
        <v>604</v>
      </c>
      <c r="E28" s="49">
        <v>0.5</v>
      </c>
      <c r="F28" s="50">
        <v>600</v>
      </c>
      <c r="G28" s="125">
        <v>300</v>
      </c>
      <c r="H28" s="120">
        <v>7.8593799999999998</v>
      </c>
      <c r="I28" s="50">
        <v>2357.8139999999999</v>
      </c>
      <c r="J28" s="60">
        <v>6673</v>
      </c>
      <c r="K28" s="60" t="s">
        <v>25</v>
      </c>
      <c r="L28" s="146" t="s">
        <v>605</v>
      </c>
    </row>
    <row r="29" spans="1:12" ht="38.25" x14ac:dyDescent="0.2">
      <c r="A29" s="115">
        <v>41130</v>
      </c>
      <c r="B29" s="20" t="s">
        <v>40</v>
      </c>
      <c r="C29" s="20" t="s">
        <v>18</v>
      </c>
      <c r="D29" s="20" t="s">
        <v>602</v>
      </c>
      <c r="E29" s="20">
        <v>0.5</v>
      </c>
      <c r="F29" s="21">
        <v>600</v>
      </c>
      <c r="G29" s="117">
        <v>300</v>
      </c>
      <c r="H29" s="119">
        <v>7.8593799999999998</v>
      </c>
      <c r="I29" s="21">
        <v>2357.8139999999999</v>
      </c>
      <c r="J29" s="26">
        <v>6674</v>
      </c>
      <c r="K29" s="26" t="s">
        <v>25</v>
      </c>
      <c r="L29" s="146" t="s">
        <v>603</v>
      </c>
    </row>
    <row r="30" spans="1:12" ht="63.75" x14ac:dyDescent="0.2">
      <c r="A30" s="115">
        <v>41144</v>
      </c>
      <c r="B30" s="20" t="s">
        <v>40</v>
      </c>
      <c r="C30" s="20" t="s">
        <v>570</v>
      </c>
      <c r="D30" s="20" t="s">
        <v>571</v>
      </c>
      <c r="E30" s="20">
        <v>8.5</v>
      </c>
      <c r="F30" s="21">
        <v>1000</v>
      </c>
      <c r="G30" s="117">
        <v>8500</v>
      </c>
      <c r="H30" s="119">
        <v>7.8788600000000004</v>
      </c>
      <c r="I30" s="21">
        <v>66970.31</v>
      </c>
      <c r="J30" s="26">
        <v>6678</v>
      </c>
      <c r="K30" s="26" t="s">
        <v>25</v>
      </c>
      <c r="L30" s="146" t="s">
        <v>572</v>
      </c>
    </row>
  </sheetData>
  <autoFilter ref="A6:L30"/>
  <mergeCells count="5">
    <mergeCell ref="A1:L1"/>
    <mergeCell ref="A2:L2"/>
    <mergeCell ref="A3:L3"/>
    <mergeCell ref="A4:L4"/>
    <mergeCell ref="G5:I5"/>
  </mergeCells>
  <printOptions horizontalCentered="1"/>
  <pageMargins left="0" right="0" top="0.78740157480314965" bottom="0.39370078740157483" header="0" footer="0"/>
  <pageSetup paperSize="119" scale="7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3"/>
  <sheetViews>
    <sheetView workbookViewId="0">
      <selection sqref="A1:L1"/>
    </sheetView>
  </sheetViews>
  <sheetFormatPr baseColWidth="10" defaultColWidth="11.42578125" defaultRowHeight="15.75" x14ac:dyDescent="0.25"/>
  <cols>
    <col min="1" max="1" width="9" style="1" bestFit="1" customWidth="1"/>
    <col min="2" max="2" width="26" style="1" bestFit="1" customWidth="1"/>
    <col min="3" max="3" width="16.5703125" style="1" bestFit="1" customWidth="1"/>
    <col min="4" max="4" width="14.7109375" style="1" bestFit="1" customWidth="1"/>
    <col min="5" max="5" width="5.5703125" style="1" bestFit="1" customWidth="1"/>
    <col min="6" max="6" width="8.140625" style="1" bestFit="1" customWidth="1"/>
    <col min="7" max="7" width="11" style="1" bestFit="1" customWidth="1"/>
    <col min="8" max="8" width="10.5703125" style="1" bestFit="1" customWidth="1"/>
    <col min="9" max="9" width="12.28515625" style="1" bestFit="1" customWidth="1"/>
    <col min="10" max="10" width="7.42578125" style="1" bestFit="1" customWidth="1"/>
    <col min="11" max="11" width="17.28515625" style="1" customWidth="1"/>
    <col min="12" max="12" width="34.42578125" style="1" customWidth="1"/>
    <col min="13" max="16384" width="11.42578125" style="1"/>
  </cols>
  <sheetData>
    <row r="1" spans="1:12" x14ac:dyDescent="0.25">
      <c r="A1" s="379" t="s">
        <v>14</v>
      </c>
      <c r="B1" s="380"/>
      <c r="C1" s="380"/>
      <c r="D1" s="380"/>
      <c r="E1" s="380"/>
      <c r="F1" s="380"/>
      <c r="G1" s="380"/>
      <c r="H1" s="380"/>
      <c r="I1" s="380"/>
      <c r="J1" s="380"/>
      <c r="K1" s="380"/>
      <c r="L1" s="381"/>
    </row>
    <row r="2" spans="1:12" x14ac:dyDescent="0.25">
      <c r="A2" s="382" t="s">
        <v>26</v>
      </c>
      <c r="B2" s="383"/>
      <c r="C2" s="383"/>
      <c r="D2" s="383"/>
      <c r="E2" s="383"/>
      <c r="F2" s="383"/>
      <c r="G2" s="383"/>
      <c r="H2" s="383"/>
      <c r="I2" s="383"/>
      <c r="J2" s="383"/>
      <c r="K2" s="383"/>
      <c r="L2" s="384"/>
    </row>
    <row r="3" spans="1:12" x14ac:dyDescent="0.25">
      <c r="A3" s="382" t="s">
        <v>234</v>
      </c>
      <c r="B3" s="383"/>
      <c r="C3" s="383"/>
      <c r="D3" s="383"/>
      <c r="E3" s="383"/>
      <c r="F3" s="383"/>
      <c r="G3" s="383"/>
      <c r="H3" s="383"/>
      <c r="I3" s="383"/>
      <c r="J3" s="383"/>
      <c r="K3" s="383"/>
      <c r="L3" s="384"/>
    </row>
    <row r="4" spans="1:12" x14ac:dyDescent="0.25">
      <c r="A4" s="382" t="s">
        <v>235</v>
      </c>
      <c r="B4" s="383"/>
      <c r="C4" s="383"/>
      <c r="D4" s="383"/>
      <c r="E4" s="383"/>
      <c r="F4" s="383"/>
      <c r="G4" s="383"/>
      <c r="H4" s="383"/>
      <c r="I4" s="383"/>
      <c r="J4" s="383"/>
      <c r="K4" s="383"/>
      <c r="L4" s="384"/>
    </row>
    <row r="5" spans="1:12" x14ac:dyDescent="0.25">
      <c r="A5" s="2"/>
      <c r="B5" s="3"/>
      <c r="C5" s="3"/>
      <c r="D5" s="3"/>
      <c r="E5" s="3"/>
      <c r="F5" s="3"/>
      <c r="G5" s="385"/>
      <c r="H5" s="385"/>
      <c r="I5" s="385"/>
      <c r="J5" s="3"/>
      <c r="K5" s="3"/>
      <c r="L5" s="4"/>
    </row>
    <row r="6" spans="1:12" ht="63" x14ac:dyDescent="0.25">
      <c r="A6" s="5" t="s">
        <v>3</v>
      </c>
      <c r="B6" s="6" t="s">
        <v>4</v>
      </c>
      <c r="C6" s="6" t="s">
        <v>5</v>
      </c>
      <c r="D6" s="6" t="s">
        <v>19</v>
      </c>
      <c r="E6" s="6" t="s">
        <v>31</v>
      </c>
      <c r="F6" s="6" t="s">
        <v>289</v>
      </c>
      <c r="G6" s="7" t="s">
        <v>290</v>
      </c>
      <c r="H6" s="7" t="s">
        <v>17</v>
      </c>
      <c r="I6" s="6" t="s">
        <v>6</v>
      </c>
      <c r="J6" s="6" t="s">
        <v>11</v>
      </c>
      <c r="K6" s="6" t="s">
        <v>20</v>
      </c>
      <c r="L6" s="8" t="s">
        <v>7</v>
      </c>
    </row>
    <row r="7" spans="1:12" ht="102" x14ac:dyDescent="0.25">
      <c r="A7" s="56">
        <v>40956</v>
      </c>
      <c r="B7" s="137" t="s">
        <v>67</v>
      </c>
      <c r="C7" s="20" t="s">
        <v>68</v>
      </c>
      <c r="D7" s="137" t="s">
        <v>77</v>
      </c>
      <c r="E7" s="20">
        <v>8.5</v>
      </c>
      <c r="F7" s="21">
        <v>300</v>
      </c>
      <c r="G7" s="138">
        <v>2450</v>
      </c>
      <c r="H7" s="119">
        <v>7.7694999999999999</v>
      </c>
      <c r="I7" s="21">
        <v>19035.28</v>
      </c>
      <c r="J7" s="26">
        <v>6397</v>
      </c>
      <c r="K7" s="139" t="s">
        <v>69</v>
      </c>
      <c r="L7" s="145" t="s">
        <v>637</v>
      </c>
    </row>
    <row r="8" spans="1:12" ht="38.25" hidden="1" x14ac:dyDescent="0.25">
      <c r="A8" s="56">
        <v>40975</v>
      </c>
      <c r="B8" s="20" t="s">
        <v>507</v>
      </c>
      <c r="C8" s="20" t="s">
        <v>8</v>
      </c>
      <c r="D8" s="20" t="s">
        <v>114</v>
      </c>
      <c r="E8" s="20">
        <v>2.5</v>
      </c>
      <c r="F8" s="21">
        <v>250</v>
      </c>
      <c r="G8" s="117">
        <v>625</v>
      </c>
      <c r="H8" s="119">
        <v>7.7625099999999998</v>
      </c>
      <c r="I8" s="21">
        <v>4851.57</v>
      </c>
      <c r="J8" s="26">
        <v>6415</v>
      </c>
      <c r="K8" s="26" t="s">
        <v>24</v>
      </c>
      <c r="L8" s="114" t="s">
        <v>648</v>
      </c>
    </row>
    <row r="9" spans="1:12" ht="38.25" hidden="1" x14ac:dyDescent="0.25">
      <c r="A9" s="56">
        <v>40977</v>
      </c>
      <c r="B9" s="20" t="s">
        <v>507</v>
      </c>
      <c r="C9" s="20" t="s">
        <v>126</v>
      </c>
      <c r="D9" s="20" t="s">
        <v>127</v>
      </c>
      <c r="E9" s="20">
        <v>5.5</v>
      </c>
      <c r="F9" s="21">
        <v>350</v>
      </c>
      <c r="G9" s="117">
        <v>1925</v>
      </c>
      <c r="H9" s="119">
        <v>7.7377000000000002</v>
      </c>
      <c r="I9" s="21">
        <v>14895.07</v>
      </c>
      <c r="J9" s="26">
        <v>6423</v>
      </c>
      <c r="K9" s="26" t="s">
        <v>24</v>
      </c>
      <c r="L9" s="114" t="s">
        <v>653</v>
      </c>
    </row>
    <row r="10" spans="1:12" ht="102" x14ac:dyDescent="0.25">
      <c r="A10" s="56">
        <v>40980</v>
      </c>
      <c r="B10" s="20" t="s">
        <v>67</v>
      </c>
      <c r="C10" s="20" t="s">
        <v>132</v>
      </c>
      <c r="D10" s="20" t="s">
        <v>133</v>
      </c>
      <c r="E10" s="20">
        <v>4.5</v>
      </c>
      <c r="F10" s="21">
        <v>300</v>
      </c>
      <c r="G10" s="117">
        <v>1350</v>
      </c>
      <c r="H10" s="119">
        <v>7.7325600000000003</v>
      </c>
      <c r="I10" s="21">
        <v>10438.959999999999</v>
      </c>
      <c r="J10" s="26">
        <v>6426</v>
      </c>
      <c r="K10" s="26" t="s">
        <v>69</v>
      </c>
      <c r="L10" s="146" t="s">
        <v>655</v>
      </c>
    </row>
    <row r="11" spans="1:12" ht="89.25" hidden="1" x14ac:dyDescent="0.25">
      <c r="A11" s="56">
        <v>40996</v>
      </c>
      <c r="B11" s="141" t="s">
        <v>579</v>
      </c>
      <c r="C11" s="20" t="s">
        <v>163</v>
      </c>
      <c r="D11" s="20" t="s">
        <v>164</v>
      </c>
      <c r="E11" s="20">
        <v>2.5</v>
      </c>
      <c r="F11" s="21">
        <v>300</v>
      </c>
      <c r="G11" s="117">
        <v>750</v>
      </c>
      <c r="H11" s="119">
        <v>7.7065099999999997</v>
      </c>
      <c r="I11" s="21">
        <v>5779.88</v>
      </c>
      <c r="J11" s="26">
        <v>6438</v>
      </c>
      <c r="K11" s="26" t="s">
        <v>24</v>
      </c>
      <c r="L11" s="114" t="s">
        <v>664</v>
      </c>
    </row>
    <row r="12" spans="1:12" ht="51" hidden="1" x14ac:dyDescent="0.25">
      <c r="A12" s="56">
        <v>41002</v>
      </c>
      <c r="B12" s="20" t="s">
        <v>507</v>
      </c>
      <c r="C12" s="20" t="s">
        <v>291</v>
      </c>
      <c r="D12" s="20" t="s">
        <v>171</v>
      </c>
      <c r="E12" s="20">
        <v>7.5</v>
      </c>
      <c r="F12" s="21">
        <v>250</v>
      </c>
      <c r="G12" s="117">
        <v>1875</v>
      </c>
      <c r="H12" s="119">
        <v>7.67821</v>
      </c>
      <c r="I12" s="21">
        <v>14396.64</v>
      </c>
      <c r="J12" s="26">
        <v>6443</v>
      </c>
      <c r="K12" s="26" t="s">
        <v>24</v>
      </c>
      <c r="L12" s="114" t="s">
        <v>667</v>
      </c>
    </row>
    <row r="13" spans="1:12" ht="63.75" hidden="1" x14ac:dyDescent="0.25">
      <c r="A13" s="56">
        <v>41012</v>
      </c>
      <c r="B13" s="141" t="s">
        <v>579</v>
      </c>
      <c r="C13" s="20" t="s">
        <v>10</v>
      </c>
      <c r="D13" s="20" t="s">
        <v>207</v>
      </c>
      <c r="E13" s="20">
        <v>4.5</v>
      </c>
      <c r="F13" s="21">
        <v>250</v>
      </c>
      <c r="G13" s="117">
        <v>1125</v>
      </c>
      <c r="H13" s="119">
        <v>7.7270300000000001</v>
      </c>
      <c r="I13" s="21">
        <v>8692.91</v>
      </c>
      <c r="J13" s="26">
        <v>6473</v>
      </c>
      <c r="K13" s="26" t="s">
        <v>208</v>
      </c>
      <c r="L13" s="114" t="s">
        <v>672</v>
      </c>
    </row>
    <row r="14" spans="1:12" ht="89.25" x14ac:dyDescent="0.25">
      <c r="A14" s="56">
        <v>41023</v>
      </c>
      <c r="B14" s="141" t="s">
        <v>254</v>
      </c>
      <c r="C14" s="20" t="s">
        <v>255</v>
      </c>
      <c r="D14" s="20" t="s">
        <v>256</v>
      </c>
      <c r="E14" s="20">
        <v>3.5</v>
      </c>
      <c r="F14" s="21">
        <v>300</v>
      </c>
      <c r="G14" s="117">
        <v>1050</v>
      </c>
      <c r="H14" s="119">
        <v>7.7833800000000002</v>
      </c>
      <c r="I14" s="21">
        <v>8172.55</v>
      </c>
      <c r="J14" s="26">
        <v>6491</v>
      </c>
      <c r="K14" s="26" t="s">
        <v>69</v>
      </c>
      <c r="L14" s="146" t="s">
        <v>683</v>
      </c>
    </row>
    <row r="15" spans="1:12" ht="89.25" hidden="1" x14ac:dyDescent="0.25">
      <c r="A15" s="56">
        <v>41023</v>
      </c>
      <c r="B15" s="20" t="s">
        <v>507</v>
      </c>
      <c r="C15" s="20" t="s">
        <v>255</v>
      </c>
      <c r="D15" s="20" t="s">
        <v>256</v>
      </c>
      <c r="E15" s="20">
        <v>3.5</v>
      </c>
      <c r="F15" s="21">
        <v>300</v>
      </c>
      <c r="G15" s="117">
        <v>1050</v>
      </c>
      <c r="H15" s="119">
        <v>7.7833800000000002</v>
      </c>
      <c r="I15" s="21">
        <v>8172.55</v>
      </c>
      <c r="J15" s="26">
        <v>6492</v>
      </c>
      <c r="K15" s="26" t="s">
        <v>24</v>
      </c>
      <c r="L15" s="146" t="s">
        <v>683</v>
      </c>
    </row>
    <row r="16" spans="1:12" ht="51" hidden="1" x14ac:dyDescent="0.25">
      <c r="A16" s="56">
        <v>41031</v>
      </c>
      <c r="B16" s="20" t="s">
        <v>507</v>
      </c>
      <c r="C16" s="20" t="s">
        <v>285</v>
      </c>
      <c r="D16" s="20" t="s">
        <v>286</v>
      </c>
      <c r="E16" s="20">
        <v>2.5</v>
      </c>
      <c r="F16" s="21">
        <v>200</v>
      </c>
      <c r="G16" s="117">
        <v>500</v>
      </c>
      <c r="H16" s="119">
        <v>7.7817600000000002</v>
      </c>
      <c r="I16" s="21">
        <v>3890.88</v>
      </c>
      <c r="J16" s="26">
        <v>6506</v>
      </c>
      <c r="K16" s="26" t="s">
        <v>24</v>
      </c>
      <c r="L16" s="146" t="s">
        <v>693</v>
      </c>
    </row>
    <row r="17" spans="1:12" ht="63.75" hidden="1" x14ac:dyDescent="0.25">
      <c r="A17" s="56">
        <v>41033</v>
      </c>
      <c r="B17" s="20" t="s">
        <v>507</v>
      </c>
      <c r="C17" s="20" t="s">
        <v>298</v>
      </c>
      <c r="D17" s="142" t="s">
        <v>351</v>
      </c>
      <c r="E17" s="20">
        <v>0.5</v>
      </c>
      <c r="F17" s="21">
        <v>200</v>
      </c>
      <c r="G17" s="117">
        <v>100</v>
      </c>
      <c r="H17" s="119">
        <v>7.8013000000000003</v>
      </c>
      <c r="I17" s="21">
        <v>780.13</v>
      </c>
      <c r="J17" s="26">
        <v>6507</v>
      </c>
      <c r="K17" s="26" t="s">
        <v>208</v>
      </c>
      <c r="L17" s="146" t="s">
        <v>694</v>
      </c>
    </row>
    <row r="18" spans="1:12" ht="63.75" hidden="1" x14ac:dyDescent="0.25">
      <c r="A18" s="56">
        <v>41033</v>
      </c>
      <c r="B18" s="20" t="s">
        <v>507</v>
      </c>
      <c r="C18" s="20" t="s">
        <v>300</v>
      </c>
      <c r="D18" s="20" t="s">
        <v>301</v>
      </c>
      <c r="E18" s="20">
        <v>1</v>
      </c>
      <c r="F18" s="21">
        <v>200</v>
      </c>
      <c r="G18" s="117">
        <v>200</v>
      </c>
      <c r="H18" s="119">
        <v>7.8013000000000003</v>
      </c>
      <c r="I18" s="21">
        <v>1560.26</v>
      </c>
      <c r="J18" s="26">
        <v>6508</v>
      </c>
      <c r="K18" s="26" t="s">
        <v>208</v>
      </c>
      <c r="L18" s="146" t="s">
        <v>302</v>
      </c>
    </row>
    <row r="19" spans="1:12" ht="63.75" hidden="1" x14ac:dyDescent="0.25">
      <c r="A19" s="56">
        <v>41033</v>
      </c>
      <c r="B19" s="20" t="s">
        <v>507</v>
      </c>
      <c r="C19" s="20" t="s">
        <v>303</v>
      </c>
      <c r="D19" s="20" t="s">
        <v>304</v>
      </c>
      <c r="E19" s="20">
        <v>1.5</v>
      </c>
      <c r="F19" s="21">
        <v>200</v>
      </c>
      <c r="G19" s="117">
        <v>300</v>
      </c>
      <c r="H19" s="119">
        <v>7.8013000000000003</v>
      </c>
      <c r="I19" s="21">
        <v>2340.39</v>
      </c>
      <c r="J19" s="26">
        <v>6509</v>
      </c>
      <c r="K19" s="26" t="s">
        <v>24</v>
      </c>
      <c r="L19" s="146" t="s">
        <v>695</v>
      </c>
    </row>
    <row r="20" spans="1:12" ht="76.5" hidden="1" x14ac:dyDescent="0.25">
      <c r="A20" s="56">
        <v>41040</v>
      </c>
      <c r="B20" s="20" t="s">
        <v>507</v>
      </c>
      <c r="C20" s="20" t="s">
        <v>316</v>
      </c>
      <c r="D20" s="20" t="s">
        <v>317</v>
      </c>
      <c r="E20" s="20">
        <v>4.5</v>
      </c>
      <c r="F20" s="21">
        <v>300</v>
      </c>
      <c r="G20" s="117">
        <v>1350</v>
      </c>
      <c r="H20" s="119">
        <v>7.7781700000000003</v>
      </c>
      <c r="I20" s="21">
        <v>10500.53</v>
      </c>
      <c r="J20" s="26">
        <v>6514</v>
      </c>
      <c r="K20" s="26" t="s">
        <v>24</v>
      </c>
      <c r="L20" s="146" t="s">
        <v>699</v>
      </c>
    </row>
    <row r="21" spans="1:12" ht="89.25" hidden="1" x14ac:dyDescent="0.25">
      <c r="A21" s="56">
        <v>41045</v>
      </c>
      <c r="B21" s="141" t="s">
        <v>579</v>
      </c>
      <c r="C21" s="20" t="s">
        <v>217</v>
      </c>
      <c r="D21" s="20" t="s">
        <v>319</v>
      </c>
      <c r="E21" s="20">
        <v>5.5</v>
      </c>
      <c r="F21" s="21">
        <v>350</v>
      </c>
      <c r="G21" s="117">
        <v>1925</v>
      </c>
      <c r="H21" s="119">
        <v>7.7510599999999998</v>
      </c>
      <c r="I21" s="21">
        <v>14920.79</v>
      </c>
      <c r="J21" s="26">
        <v>6515</v>
      </c>
      <c r="K21" s="26" t="s">
        <v>24</v>
      </c>
      <c r="L21" s="146" t="s">
        <v>700</v>
      </c>
    </row>
    <row r="22" spans="1:12" ht="38.25" hidden="1" x14ac:dyDescent="0.25">
      <c r="A22" s="56">
        <v>41039</v>
      </c>
      <c r="B22" s="20" t="s">
        <v>507</v>
      </c>
      <c r="C22" s="20" t="s">
        <v>324</v>
      </c>
      <c r="D22" s="20" t="s">
        <v>276</v>
      </c>
      <c r="E22" s="20">
        <v>0.5</v>
      </c>
      <c r="F22" s="21">
        <v>200</v>
      </c>
      <c r="G22" s="117">
        <v>100</v>
      </c>
      <c r="H22" s="119">
        <v>7.77257</v>
      </c>
      <c r="I22" s="21">
        <v>777.26</v>
      </c>
      <c r="J22" s="26">
        <v>6517</v>
      </c>
      <c r="K22" s="26" t="s">
        <v>24</v>
      </c>
      <c r="L22" s="146" t="s">
        <v>689</v>
      </c>
    </row>
    <row r="23" spans="1:12" ht="63.75" hidden="1" x14ac:dyDescent="0.25">
      <c r="A23" s="56">
        <v>41050</v>
      </c>
      <c r="B23" s="20" t="s">
        <v>507</v>
      </c>
      <c r="C23" s="20" t="s">
        <v>0</v>
      </c>
      <c r="D23" s="20" t="s">
        <v>326</v>
      </c>
      <c r="E23" s="20">
        <v>3.5</v>
      </c>
      <c r="F23" s="21">
        <v>250</v>
      </c>
      <c r="G23" s="117">
        <v>875</v>
      </c>
      <c r="H23" s="119">
        <v>7.7735399999999997</v>
      </c>
      <c r="I23" s="21">
        <v>6801.85</v>
      </c>
      <c r="J23" s="26">
        <v>6520</v>
      </c>
      <c r="K23" s="26" t="s">
        <v>24</v>
      </c>
      <c r="L23" s="146" t="s">
        <v>702</v>
      </c>
    </row>
    <row r="24" spans="1:12" ht="102" hidden="1" x14ac:dyDescent="0.25">
      <c r="A24" s="56">
        <v>41052</v>
      </c>
      <c r="B24" s="141" t="s">
        <v>579</v>
      </c>
      <c r="C24" s="20" t="s">
        <v>335</v>
      </c>
      <c r="D24" s="20" t="s">
        <v>336</v>
      </c>
      <c r="E24" s="20">
        <v>5.5</v>
      </c>
      <c r="F24" s="21">
        <v>300</v>
      </c>
      <c r="G24" s="117">
        <v>1650</v>
      </c>
      <c r="H24" s="119">
        <v>7.7755799999999997</v>
      </c>
      <c r="I24" s="21">
        <v>12829.707</v>
      </c>
      <c r="J24" s="26">
        <v>6524</v>
      </c>
      <c r="K24" s="26" t="s">
        <v>24</v>
      </c>
      <c r="L24" s="146" t="s">
        <v>704</v>
      </c>
    </row>
    <row r="25" spans="1:12" ht="63.75" x14ac:dyDescent="0.25">
      <c r="A25" s="56">
        <v>41057</v>
      </c>
      <c r="B25" s="20" t="s">
        <v>254</v>
      </c>
      <c r="C25" s="20" t="s">
        <v>353</v>
      </c>
      <c r="D25" s="20" t="s">
        <v>354</v>
      </c>
      <c r="E25" s="20">
        <v>2.5</v>
      </c>
      <c r="F25" s="21">
        <v>300</v>
      </c>
      <c r="G25" s="117">
        <v>750</v>
      </c>
      <c r="H25" s="119">
        <v>7.7922200000000004</v>
      </c>
      <c r="I25" s="21">
        <v>5844.17</v>
      </c>
      <c r="J25" s="26">
        <v>6540</v>
      </c>
      <c r="K25" s="26" t="s">
        <v>69</v>
      </c>
      <c r="L25" s="146" t="s">
        <v>706</v>
      </c>
    </row>
    <row r="26" spans="1:12" ht="63.75" hidden="1" x14ac:dyDescent="0.25">
      <c r="A26" s="56">
        <v>41058</v>
      </c>
      <c r="B26" s="20" t="s">
        <v>507</v>
      </c>
      <c r="C26" s="20" t="s">
        <v>355</v>
      </c>
      <c r="D26" s="20" t="s">
        <v>363</v>
      </c>
      <c r="E26" s="20">
        <v>9.5</v>
      </c>
      <c r="F26" s="21" t="s">
        <v>356</v>
      </c>
      <c r="G26" s="117">
        <v>2925</v>
      </c>
      <c r="H26" s="119" t="s">
        <v>357</v>
      </c>
      <c r="I26" s="21">
        <v>22812.55</v>
      </c>
      <c r="J26" s="26">
        <v>6543</v>
      </c>
      <c r="K26" s="26" t="s">
        <v>24</v>
      </c>
      <c r="L26" s="146" t="s">
        <v>707</v>
      </c>
    </row>
    <row r="27" spans="1:12" ht="76.5" x14ac:dyDescent="0.25">
      <c r="A27" s="56">
        <v>41061</v>
      </c>
      <c r="B27" s="141" t="s">
        <v>254</v>
      </c>
      <c r="C27" s="20" t="s">
        <v>361</v>
      </c>
      <c r="D27" s="20" t="s">
        <v>364</v>
      </c>
      <c r="E27" s="20">
        <v>10.5</v>
      </c>
      <c r="F27" s="21">
        <v>300</v>
      </c>
      <c r="G27" s="117">
        <v>3150</v>
      </c>
      <c r="H27" s="119">
        <v>7.8247999999999998</v>
      </c>
      <c r="I27" s="21">
        <v>24648.12</v>
      </c>
      <c r="J27" s="26">
        <v>6546</v>
      </c>
      <c r="K27" s="26" t="s">
        <v>69</v>
      </c>
      <c r="L27" s="146" t="s">
        <v>710</v>
      </c>
    </row>
    <row r="28" spans="1:12" ht="63.75" x14ac:dyDescent="0.25">
      <c r="A28" s="56">
        <v>41073</v>
      </c>
      <c r="B28" s="141" t="s">
        <v>254</v>
      </c>
      <c r="C28" s="20" t="s">
        <v>47</v>
      </c>
      <c r="D28" s="20" t="s">
        <v>393</v>
      </c>
      <c r="E28" s="20">
        <v>0</v>
      </c>
      <c r="F28" s="21">
        <v>0</v>
      </c>
      <c r="G28" s="117">
        <v>0</v>
      </c>
      <c r="H28" s="119">
        <v>0</v>
      </c>
      <c r="I28" s="21">
        <v>0</v>
      </c>
      <c r="J28" s="26">
        <v>6568</v>
      </c>
      <c r="K28" s="26" t="s">
        <v>69</v>
      </c>
      <c r="L28" s="146" t="s">
        <v>392</v>
      </c>
    </row>
    <row r="29" spans="1:12" ht="38.25" hidden="1" x14ac:dyDescent="0.25">
      <c r="A29" s="56">
        <v>41074</v>
      </c>
      <c r="B29" s="141" t="s">
        <v>579</v>
      </c>
      <c r="C29" s="20" t="s">
        <v>403</v>
      </c>
      <c r="D29" s="20" t="s">
        <v>404</v>
      </c>
      <c r="E29" s="20">
        <v>4.5</v>
      </c>
      <c r="F29" s="21">
        <v>350</v>
      </c>
      <c r="G29" s="117">
        <v>1575</v>
      </c>
      <c r="H29" s="119">
        <v>7.8691399999999998</v>
      </c>
      <c r="I29" s="21">
        <v>12393.895500000001</v>
      </c>
      <c r="J29" s="26">
        <v>6567</v>
      </c>
      <c r="K29" s="26" t="s">
        <v>24</v>
      </c>
      <c r="L29" s="146" t="s">
        <v>405</v>
      </c>
    </row>
    <row r="30" spans="1:12" ht="63.75" hidden="1" x14ac:dyDescent="0.25">
      <c r="A30" s="56">
        <v>41080</v>
      </c>
      <c r="B30" s="20" t="s">
        <v>507</v>
      </c>
      <c r="C30" s="20" t="s">
        <v>406</v>
      </c>
      <c r="D30" s="20" t="s">
        <v>407</v>
      </c>
      <c r="E30" s="20">
        <v>2.5</v>
      </c>
      <c r="F30" s="21">
        <v>200</v>
      </c>
      <c r="G30" s="117">
        <v>500</v>
      </c>
      <c r="H30" s="119">
        <v>7.8329399999999998</v>
      </c>
      <c r="I30" s="21">
        <v>3916.47</v>
      </c>
      <c r="J30" s="26">
        <v>6569</v>
      </c>
      <c r="K30" s="26" t="s">
        <v>24</v>
      </c>
      <c r="L30" s="146" t="s">
        <v>408</v>
      </c>
    </row>
    <row r="31" spans="1:12" ht="102" hidden="1" x14ac:dyDescent="0.25">
      <c r="A31" s="56">
        <v>41082</v>
      </c>
      <c r="B31" s="20" t="s">
        <v>507</v>
      </c>
      <c r="C31" s="20" t="s">
        <v>409</v>
      </c>
      <c r="D31" s="20" t="s">
        <v>410</v>
      </c>
      <c r="E31" s="20">
        <v>8.5</v>
      </c>
      <c r="F31" s="21" t="s">
        <v>411</v>
      </c>
      <c r="G31" s="117">
        <v>2200</v>
      </c>
      <c r="H31" s="119">
        <v>7.8357000000000001</v>
      </c>
      <c r="I31" s="21">
        <v>17238.54</v>
      </c>
      <c r="J31" s="26">
        <v>6571</v>
      </c>
      <c r="K31" s="26" t="s">
        <v>24</v>
      </c>
      <c r="L31" s="146" t="s">
        <v>412</v>
      </c>
    </row>
    <row r="32" spans="1:12" ht="51" hidden="1" x14ac:dyDescent="0.25">
      <c r="A32" s="115">
        <v>41100</v>
      </c>
      <c r="B32" s="20" t="s">
        <v>507</v>
      </c>
      <c r="C32" s="20" t="s">
        <v>426</v>
      </c>
      <c r="D32" s="20" t="s">
        <v>444</v>
      </c>
      <c r="E32" s="20">
        <v>5.5</v>
      </c>
      <c r="F32" s="21">
        <v>350</v>
      </c>
      <c r="G32" s="117">
        <v>1925</v>
      </c>
      <c r="H32" s="119">
        <v>7.8138699999999996</v>
      </c>
      <c r="I32" s="21">
        <v>15041.69975</v>
      </c>
      <c r="J32" s="26">
        <v>6589</v>
      </c>
      <c r="K32" s="26" t="s">
        <v>24</v>
      </c>
      <c r="L32" s="146" t="s">
        <v>461</v>
      </c>
    </row>
    <row r="33" spans="1:13" ht="63.75" hidden="1" x14ac:dyDescent="0.25">
      <c r="A33" s="115">
        <v>41106</v>
      </c>
      <c r="B33" s="141" t="s">
        <v>579</v>
      </c>
      <c r="C33" s="20" t="s">
        <v>361</v>
      </c>
      <c r="D33" s="20" t="s">
        <v>452</v>
      </c>
      <c r="E33" s="20">
        <v>2.5</v>
      </c>
      <c r="F33" s="21">
        <v>300</v>
      </c>
      <c r="G33" s="117">
        <v>750</v>
      </c>
      <c r="H33" s="119">
        <v>7.8112399999999997</v>
      </c>
      <c r="I33" s="21">
        <v>5858.4299999999994</v>
      </c>
      <c r="J33" s="26">
        <v>6596</v>
      </c>
      <c r="K33" s="26" t="s">
        <v>24</v>
      </c>
      <c r="L33" s="146" t="s">
        <v>460</v>
      </c>
    </row>
    <row r="34" spans="1:13" ht="51" hidden="1" x14ac:dyDescent="0.25">
      <c r="A34" s="115">
        <v>41110</v>
      </c>
      <c r="B34" s="20" t="s">
        <v>507</v>
      </c>
      <c r="C34" s="20" t="s">
        <v>421</v>
      </c>
      <c r="D34" s="20" t="s">
        <v>484</v>
      </c>
      <c r="E34" s="20">
        <v>2.5</v>
      </c>
      <c r="F34" s="21">
        <v>250</v>
      </c>
      <c r="G34" s="117">
        <v>625</v>
      </c>
      <c r="H34" s="119">
        <v>7.8242599999999998</v>
      </c>
      <c r="I34" s="21">
        <v>4890.1624999999995</v>
      </c>
      <c r="J34" s="26">
        <v>6603</v>
      </c>
      <c r="K34" s="26" t="s">
        <v>24</v>
      </c>
      <c r="L34" s="146" t="s">
        <v>493</v>
      </c>
    </row>
    <row r="35" spans="1:13" ht="25.5" x14ac:dyDescent="0.25">
      <c r="A35" s="115">
        <v>41110</v>
      </c>
      <c r="B35" s="20" t="s">
        <v>254</v>
      </c>
      <c r="C35" s="20" t="s">
        <v>534</v>
      </c>
      <c r="D35" s="20" t="s">
        <v>548</v>
      </c>
      <c r="E35" s="20">
        <v>1</v>
      </c>
      <c r="F35" s="21">
        <v>300</v>
      </c>
      <c r="G35" s="117">
        <v>300</v>
      </c>
      <c r="H35" s="119">
        <v>7.8242599999999998</v>
      </c>
      <c r="I35" s="21">
        <v>2347.2779999999998</v>
      </c>
      <c r="J35" s="26">
        <v>6605</v>
      </c>
      <c r="K35" s="26" t="s">
        <v>24</v>
      </c>
      <c r="L35" s="146" t="s">
        <v>549</v>
      </c>
    </row>
    <row r="36" spans="1:13" ht="25.5" hidden="1" x14ac:dyDescent="0.25">
      <c r="A36" s="115">
        <v>41114</v>
      </c>
      <c r="B36" s="20" t="s">
        <v>579</v>
      </c>
      <c r="C36" s="20" t="s">
        <v>485</v>
      </c>
      <c r="D36" s="20" t="s">
        <v>486</v>
      </c>
      <c r="E36" s="20">
        <v>2.5</v>
      </c>
      <c r="F36" s="21">
        <v>200</v>
      </c>
      <c r="G36" s="117">
        <v>500</v>
      </c>
      <c r="H36" s="119">
        <v>7.8260199999999998</v>
      </c>
      <c r="I36" s="21">
        <v>3913.0099999999998</v>
      </c>
      <c r="J36" s="26">
        <v>6607</v>
      </c>
      <c r="K36" s="26" t="s">
        <v>24</v>
      </c>
      <c r="L36" s="146" t="s">
        <v>495</v>
      </c>
      <c r="M36" s="140"/>
    </row>
    <row r="37" spans="1:13" ht="51" hidden="1" x14ac:dyDescent="0.25">
      <c r="A37" s="115">
        <v>41117</v>
      </c>
      <c r="B37" s="20" t="s">
        <v>507</v>
      </c>
      <c r="C37" s="20" t="s">
        <v>482</v>
      </c>
      <c r="D37" s="20" t="s">
        <v>497</v>
      </c>
      <c r="E37" s="20">
        <v>3.5</v>
      </c>
      <c r="F37" s="21">
        <v>300</v>
      </c>
      <c r="G37" s="117">
        <v>1050</v>
      </c>
      <c r="H37" s="119">
        <v>7.8349399999999996</v>
      </c>
      <c r="I37" s="21">
        <v>8226.6869999999999</v>
      </c>
      <c r="J37" s="26">
        <v>6614</v>
      </c>
      <c r="K37" s="26" t="s">
        <v>24</v>
      </c>
      <c r="L37" s="146" t="s">
        <v>499</v>
      </c>
      <c r="M37" s="140"/>
    </row>
    <row r="38" spans="1:13" ht="38.25" hidden="1" x14ac:dyDescent="0.25">
      <c r="A38" s="115">
        <v>41128</v>
      </c>
      <c r="B38" s="20" t="s">
        <v>507</v>
      </c>
      <c r="C38" s="20" t="s">
        <v>485</v>
      </c>
      <c r="D38" s="20" t="s">
        <v>539</v>
      </c>
      <c r="E38" s="20">
        <v>2.5</v>
      </c>
      <c r="F38" s="21">
        <v>200</v>
      </c>
      <c r="G38" s="117">
        <v>500</v>
      </c>
      <c r="H38" s="119">
        <v>7.8536400000000004</v>
      </c>
      <c r="I38" s="21">
        <v>3926.82</v>
      </c>
      <c r="J38" s="26">
        <v>6630</v>
      </c>
      <c r="K38" s="26" t="s">
        <v>24</v>
      </c>
      <c r="L38" s="146" t="s">
        <v>540</v>
      </c>
      <c r="M38" s="140"/>
    </row>
    <row r="39" spans="1:13" ht="38.25" hidden="1" x14ac:dyDescent="0.25">
      <c r="A39" s="115">
        <v>41131</v>
      </c>
      <c r="B39" s="20" t="s">
        <v>507</v>
      </c>
      <c r="C39" s="20" t="s">
        <v>421</v>
      </c>
      <c r="D39" s="20" t="s">
        <v>508</v>
      </c>
      <c r="E39" s="20">
        <v>3.5</v>
      </c>
      <c r="F39" s="21">
        <v>250</v>
      </c>
      <c r="G39" s="117">
        <v>875</v>
      </c>
      <c r="H39" s="119">
        <v>7.86137</v>
      </c>
      <c r="I39" s="21">
        <v>6878.6987499999996</v>
      </c>
      <c r="J39" s="26">
        <v>6638</v>
      </c>
      <c r="K39" s="26" t="s">
        <v>24</v>
      </c>
      <c r="L39" s="146" t="s">
        <v>509</v>
      </c>
    </row>
    <row r="40" spans="1:13" ht="51" hidden="1" x14ac:dyDescent="0.25">
      <c r="A40" s="115">
        <v>41143</v>
      </c>
      <c r="B40" s="20" t="s">
        <v>507</v>
      </c>
      <c r="C40" s="20" t="s">
        <v>563</v>
      </c>
      <c r="D40" s="20" t="s">
        <v>564</v>
      </c>
      <c r="E40" s="20">
        <v>9.5</v>
      </c>
      <c r="F40" s="21">
        <v>350</v>
      </c>
      <c r="G40" s="117">
        <v>3325</v>
      </c>
      <c r="H40" s="119">
        <v>7.8641100000000002</v>
      </c>
      <c r="I40" s="21">
        <v>26148.16575</v>
      </c>
      <c r="J40" s="26">
        <v>6675</v>
      </c>
      <c r="K40" s="26" t="s">
        <v>24</v>
      </c>
      <c r="L40" s="146" t="s">
        <v>565</v>
      </c>
    </row>
    <row r="41" spans="1:13" ht="102" hidden="1" x14ac:dyDescent="0.25">
      <c r="A41" s="115">
        <v>41144</v>
      </c>
      <c r="B41" s="20" t="s">
        <v>507</v>
      </c>
      <c r="C41" s="20" t="s">
        <v>567</v>
      </c>
      <c r="D41" s="20" t="s">
        <v>568</v>
      </c>
      <c r="E41" s="20">
        <v>4.5</v>
      </c>
      <c r="F41" s="21">
        <v>0</v>
      </c>
      <c r="G41" s="117">
        <v>1500</v>
      </c>
      <c r="H41" s="119">
        <v>7.8788600000000004</v>
      </c>
      <c r="I41" s="21">
        <v>11818.29</v>
      </c>
      <c r="J41" s="26">
        <v>6677</v>
      </c>
      <c r="K41" s="26" t="s">
        <v>24</v>
      </c>
      <c r="L41" s="146" t="s">
        <v>569</v>
      </c>
    </row>
    <row r="42" spans="1:13" ht="140.25" x14ac:dyDescent="0.25">
      <c r="A42" s="115">
        <v>41144</v>
      </c>
      <c r="B42" s="20" t="s">
        <v>573</v>
      </c>
      <c r="C42" s="20" t="s">
        <v>361</v>
      </c>
      <c r="D42" s="20" t="s">
        <v>574</v>
      </c>
      <c r="E42" s="20">
        <v>6.5</v>
      </c>
      <c r="F42" s="21">
        <v>300</v>
      </c>
      <c r="G42" s="117">
        <v>1950</v>
      </c>
      <c r="H42" s="119">
        <v>7.8788600000000004</v>
      </c>
      <c r="I42" s="21">
        <v>15363.777</v>
      </c>
      <c r="J42" s="26">
        <v>6680</v>
      </c>
      <c r="K42" s="26" t="s">
        <v>24</v>
      </c>
      <c r="L42" s="146" t="s">
        <v>575</v>
      </c>
    </row>
    <row r="43" spans="1:13" ht="51" hidden="1" x14ac:dyDescent="0.25">
      <c r="A43" s="115">
        <v>41145</v>
      </c>
      <c r="B43" s="20" t="s">
        <v>579</v>
      </c>
      <c r="C43" s="20" t="s">
        <v>485</v>
      </c>
      <c r="D43" s="20" t="s">
        <v>580</v>
      </c>
      <c r="E43" s="20">
        <v>2.5</v>
      </c>
      <c r="F43" s="21">
        <v>200</v>
      </c>
      <c r="G43" s="117">
        <v>500</v>
      </c>
      <c r="H43" s="119">
        <v>7.9019599999999999</v>
      </c>
      <c r="I43" s="21">
        <v>3950.98</v>
      </c>
      <c r="J43" s="26">
        <v>6684</v>
      </c>
      <c r="K43" s="26" t="s">
        <v>24</v>
      </c>
      <c r="L43" s="114" t="s">
        <v>581</v>
      </c>
    </row>
  </sheetData>
  <autoFilter ref="A6:L43">
    <filterColumn colId="1">
      <filters>
        <filter val="Blanca Rita Claverie Diaz de Sciolli"/>
        <filter val="Rita Claverie Diaz de Sciolli"/>
        <filter val="Rita Claverie Díaz de Sciolli"/>
      </filters>
    </filterColumn>
  </autoFilter>
  <mergeCells count="5">
    <mergeCell ref="A1:L1"/>
    <mergeCell ref="A2:L2"/>
    <mergeCell ref="A3:L3"/>
    <mergeCell ref="A4:L4"/>
    <mergeCell ref="G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
  <sheetViews>
    <sheetView workbookViewId="0">
      <selection sqref="A1:L1"/>
    </sheetView>
  </sheetViews>
  <sheetFormatPr baseColWidth="10" defaultColWidth="11.42578125" defaultRowHeight="15.75" x14ac:dyDescent="0.25"/>
  <cols>
    <col min="1" max="1" width="9" style="1" bestFit="1" customWidth="1"/>
    <col min="2" max="2" width="33.85546875" style="1" customWidth="1"/>
    <col min="3" max="3" width="27.7109375" style="1" customWidth="1"/>
    <col min="4" max="4" width="22.140625" style="1" bestFit="1" customWidth="1"/>
    <col min="5" max="5" width="5.85546875" style="1" bestFit="1" customWidth="1"/>
    <col min="6" max="6" width="10.42578125" style="1" bestFit="1" customWidth="1"/>
    <col min="7" max="7" width="11" style="1" bestFit="1" customWidth="1"/>
    <col min="8" max="8" width="10.5703125" style="1" bestFit="1" customWidth="1"/>
    <col min="9" max="9" width="12.28515625" style="1" bestFit="1" customWidth="1"/>
    <col min="10" max="10" width="11.42578125" style="1"/>
    <col min="11" max="11" width="22.7109375" style="1" customWidth="1"/>
    <col min="12" max="12" width="42.140625" style="1" customWidth="1"/>
    <col min="13" max="16384" width="11.42578125" style="1"/>
  </cols>
  <sheetData>
    <row r="1" spans="1:12" x14ac:dyDescent="0.25">
      <c r="A1" s="379" t="s">
        <v>14</v>
      </c>
      <c r="B1" s="380"/>
      <c r="C1" s="380"/>
      <c r="D1" s="380"/>
      <c r="E1" s="380"/>
      <c r="F1" s="380"/>
      <c r="G1" s="380"/>
      <c r="H1" s="380"/>
      <c r="I1" s="380"/>
      <c r="J1" s="380"/>
      <c r="K1" s="380"/>
      <c r="L1" s="381"/>
    </row>
    <row r="2" spans="1:12" x14ac:dyDescent="0.25">
      <c r="A2" s="382" t="s">
        <v>26</v>
      </c>
      <c r="B2" s="383"/>
      <c r="C2" s="383"/>
      <c r="D2" s="383"/>
      <c r="E2" s="383"/>
      <c r="F2" s="383"/>
      <c r="G2" s="383"/>
      <c r="H2" s="383"/>
      <c r="I2" s="383"/>
      <c r="J2" s="383"/>
      <c r="K2" s="383"/>
      <c r="L2" s="384"/>
    </row>
    <row r="3" spans="1:12" x14ac:dyDescent="0.25">
      <c r="A3" s="382" t="s">
        <v>234</v>
      </c>
      <c r="B3" s="383"/>
      <c r="C3" s="383"/>
      <c r="D3" s="383"/>
      <c r="E3" s="383"/>
      <c r="F3" s="383"/>
      <c r="G3" s="383"/>
      <c r="H3" s="383"/>
      <c r="I3" s="383"/>
      <c r="J3" s="383"/>
      <c r="K3" s="383"/>
      <c r="L3" s="384"/>
    </row>
    <row r="4" spans="1:12" x14ac:dyDescent="0.25">
      <c r="A4" s="382" t="s">
        <v>235</v>
      </c>
      <c r="B4" s="383"/>
      <c r="C4" s="383"/>
      <c r="D4" s="383"/>
      <c r="E4" s="383"/>
      <c r="F4" s="383"/>
      <c r="G4" s="383"/>
      <c r="H4" s="383"/>
      <c r="I4" s="383"/>
      <c r="J4" s="383"/>
      <c r="K4" s="383"/>
      <c r="L4" s="384"/>
    </row>
    <row r="5" spans="1:12" x14ac:dyDescent="0.25">
      <c r="A5" s="2"/>
      <c r="B5" s="3"/>
      <c r="C5" s="3"/>
      <c r="D5" s="3"/>
      <c r="E5" s="3"/>
      <c r="F5" s="3"/>
      <c r="G5" s="385"/>
      <c r="H5" s="385"/>
      <c r="I5" s="385"/>
      <c r="J5" s="3"/>
      <c r="K5" s="3"/>
      <c r="L5" s="4"/>
    </row>
    <row r="6" spans="1:12" ht="47.25" x14ac:dyDescent="0.25">
      <c r="A6" s="5" t="s">
        <v>3</v>
      </c>
      <c r="B6" s="6" t="s">
        <v>4</v>
      </c>
      <c r="C6" s="6" t="s">
        <v>5</v>
      </c>
      <c r="D6" s="6" t="s">
        <v>19</v>
      </c>
      <c r="E6" s="6" t="s">
        <v>31</v>
      </c>
      <c r="F6" s="6" t="s">
        <v>289</v>
      </c>
      <c r="G6" s="7" t="s">
        <v>290</v>
      </c>
      <c r="H6" s="7" t="s">
        <v>17</v>
      </c>
      <c r="I6" s="6" t="s">
        <v>6</v>
      </c>
      <c r="J6" s="6" t="s">
        <v>11</v>
      </c>
      <c r="K6" s="6" t="s">
        <v>20</v>
      </c>
      <c r="L6" s="8" t="s">
        <v>7</v>
      </c>
    </row>
    <row r="7" spans="1:12" ht="63.75" x14ac:dyDescent="0.25">
      <c r="A7" s="56">
        <v>40932</v>
      </c>
      <c r="B7" s="20" t="s">
        <v>507</v>
      </c>
      <c r="C7" s="20" t="s">
        <v>1</v>
      </c>
      <c r="D7" s="20" t="s">
        <v>32</v>
      </c>
      <c r="E7" s="20">
        <v>1.5</v>
      </c>
      <c r="F7" s="21">
        <v>200</v>
      </c>
      <c r="G7" s="117">
        <v>300</v>
      </c>
      <c r="H7" s="119">
        <v>7.8080400000000001</v>
      </c>
      <c r="I7" s="21">
        <v>2342.41</v>
      </c>
      <c r="J7" s="26">
        <v>6382</v>
      </c>
      <c r="K7" s="26" t="s">
        <v>470</v>
      </c>
      <c r="L7" s="114" t="s">
        <v>629</v>
      </c>
    </row>
    <row r="8" spans="1:12" ht="51" x14ac:dyDescent="0.25">
      <c r="A8" s="56">
        <v>40935</v>
      </c>
      <c r="B8" s="20" t="s">
        <v>36</v>
      </c>
      <c r="C8" s="20" t="s">
        <v>39</v>
      </c>
      <c r="D8" s="20" t="s">
        <v>37</v>
      </c>
      <c r="E8" s="20">
        <v>5.5</v>
      </c>
      <c r="F8" s="21">
        <v>150</v>
      </c>
      <c r="G8" s="117">
        <v>825</v>
      </c>
      <c r="H8" s="119">
        <v>7.81257</v>
      </c>
      <c r="I8" s="21">
        <v>6445.37</v>
      </c>
      <c r="J8" s="26">
        <v>6385</v>
      </c>
      <c r="K8" s="26" t="s">
        <v>423</v>
      </c>
      <c r="L8" s="114" t="s">
        <v>630</v>
      </c>
    </row>
    <row r="9" spans="1:12" x14ac:dyDescent="0.25">
      <c r="A9" s="56"/>
      <c r="B9" s="57" t="s">
        <v>41</v>
      </c>
      <c r="C9" s="20"/>
      <c r="D9" s="20"/>
      <c r="E9" s="20"/>
      <c r="F9" s="21"/>
      <c r="G9" s="117"/>
      <c r="H9" s="119"/>
      <c r="I9" s="21"/>
      <c r="J9" s="26"/>
      <c r="K9" s="26"/>
      <c r="L9" s="114"/>
    </row>
    <row r="10" spans="1:12" ht="38.25" x14ac:dyDescent="0.25">
      <c r="A10" s="56">
        <v>40940</v>
      </c>
      <c r="B10" s="20" t="s">
        <v>507</v>
      </c>
      <c r="C10" s="20" t="s">
        <v>1</v>
      </c>
      <c r="D10" s="20" t="s">
        <v>42</v>
      </c>
      <c r="E10" s="20">
        <v>0.5</v>
      </c>
      <c r="F10" s="21">
        <v>200</v>
      </c>
      <c r="G10" s="117">
        <v>100</v>
      </c>
      <c r="H10" s="119">
        <v>7.7620500000000003</v>
      </c>
      <c r="I10" s="21">
        <v>776.21</v>
      </c>
      <c r="J10" s="26">
        <v>6388</v>
      </c>
      <c r="K10" s="26" t="s">
        <v>470</v>
      </c>
      <c r="L10" s="114" t="s">
        <v>45</v>
      </c>
    </row>
    <row r="11" spans="1:12" ht="51" x14ac:dyDescent="0.25">
      <c r="A11" s="56">
        <v>40941</v>
      </c>
      <c r="B11" s="20" t="s">
        <v>46</v>
      </c>
      <c r="C11" s="20" t="s">
        <v>47</v>
      </c>
      <c r="D11" s="20" t="s">
        <v>48</v>
      </c>
      <c r="E11" s="20">
        <v>1</v>
      </c>
      <c r="F11" s="21">
        <v>300</v>
      </c>
      <c r="G11" s="117">
        <v>300</v>
      </c>
      <c r="H11" s="119">
        <v>7.7419500000000001</v>
      </c>
      <c r="I11" s="21">
        <v>2322.59</v>
      </c>
      <c r="J11" s="26">
        <v>6389</v>
      </c>
      <c r="K11" s="26" t="s">
        <v>464</v>
      </c>
      <c r="L11" s="114" t="s">
        <v>632</v>
      </c>
    </row>
    <row r="12" spans="1:12" ht="63.75" x14ac:dyDescent="0.25">
      <c r="A12" s="56">
        <v>40942</v>
      </c>
      <c r="B12" s="20" t="s">
        <v>50</v>
      </c>
      <c r="C12" s="20" t="s">
        <v>51</v>
      </c>
      <c r="D12" s="20" t="s">
        <v>52</v>
      </c>
      <c r="E12" s="20">
        <v>2</v>
      </c>
      <c r="F12" s="21">
        <v>350</v>
      </c>
      <c r="G12" s="117">
        <v>700</v>
      </c>
      <c r="H12" s="119">
        <v>7.77013</v>
      </c>
      <c r="I12" s="21">
        <v>5439.09</v>
      </c>
      <c r="J12" s="26">
        <v>6390</v>
      </c>
      <c r="K12" s="26" t="s">
        <v>471</v>
      </c>
      <c r="L12" s="114" t="s">
        <v>631</v>
      </c>
    </row>
    <row r="13" spans="1:12" ht="63.75" x14ac:dyDescent="0.25">
      <c r="A13" s="56">
        <v>40945</v>
      </c>
      <c r="B13" s="20" t="s">
        <v>15</v>
      </c>
      <c r="C13" s="20" t="s">
        <v>54</v>
      </c>
      <c r="D13" s="20" t="s">
        <v>55</v>
      </c>
      <c r="E13" s="20">
        <v>5.5</v>
      </c>
      <c r="F13" s="21">
        <v>250</v>
      </c>
      <c r="G13" s="117">
        <v>1375</v>
      </c>
      <c r="H13" s="119">
        <v>7.7838500000000002</v>
      </c>
      <c r="I13" s="21">
        <v>10702.79</v>
      </c>
      <c r="J13" s="26">
        <v>6391</v>
      </c>
      <c r="K13" s="26" t="s">
        <v>471</v>
      </c>
      <c r="L13" s="114" t="s">
        <v>633</v>
      </c>
    </row>
    <row r="14" spans="1:12" ht="89.25" x14ac:dyDescent="0.25">
      <c r="A14" s="56">
        <v>40952</v>
      </c>
      <c r="B14" s="20" t="s">
        <v>507</v>
      </c>
      <c r="C14" s="20" t="s">
        <v>54</v>
      </c>
      <c r="D14" s="20" t="s">
        <v>57</v>
      </c>
      <c r="E14" s="20">
        <v>4.5</v>
      </c>
      <c r="F14" s="21">
        <v>250</v>
      </c>
      <c r="G14" s="117">
        <v>1125</v>
      </c>
      <c r="H14" s="119">
        <v>7.7826300000000002</v>
      </c>
      <c r="I14" s="21">
        <v>8755.4599999999991</v>
      </c>
      <c r="J14" s="26">
        <v>6392</v>
      </c>
      <c r="K14" s="26" t="s">
        <v>470</v>
      </c>
      <c r="L14" s="114" t="s">
        <v>634</v>
      </c>
    </row>
    <row r="15" spans="1:12" ht="63.75" x14ac:dyDescent="0.25">
      <c r="A15" s="56">
        <v>40952</v>
      </c>
      <c r="B15" s="20" t="s">
        <v>59</v>
      </c>
      <c r="C15" s="20" t="s">
        <v>60</v>
      </c>
      <c r="D15" s="20" t="s">
        <v>61</v>
      </c>
      <c r="E15" s="20">
        <v>3.5</v>
      </c>
      <c r="F15" s="21">
        <v>100</v>
      </c>
      <c r="G15" s="117">
        <v>350</v>
      </c>
      <c r="H15" s="119" t="s">
        <v>80</v>
      </c>
      <c r="I15" s="21">
        <v>2720.41</v>
      </c>
      <c r="J15" s="26">
        <v>6393</v>
      </c>
      <c r="K15" s="26" t="s">
        <v>471</v>
      </c>
      <c r="L15" s="114" t="s">
        <v>635</v>
      </c>
    </row>
    <row r="16" spans="1:12" ht="63.75" x14ac:dyDescent="0.25">
      <c r="A16" s="56">
        <v>40952</v>
      </c>
      <c r="B16" s="20" t="s">
        <v>507</v>
      </c>
      <c r="C16" s="20" t="s">
        <v>63</v>
      </c>
      <c r="D16" s="20" t="s">
        <v>64</v>
      </c>
      <c r="E16" s="20">
        <v>4.5</v>
      </c>
      <c r="F16" s="21">
        <v>300</v>
      </c>
      <c r="G16" s="117">
        <v>1350</v>
      </c>
      <c r="H16" s="119">
        <v>7.7619699999999998</v>
      </c>
      <c r="I16" s="21">
        <v>10478.66</v>
      </c>
      <c r="J16" s="26">
        <v>6394</v>
      </c>
      <c r="K16" s="26" t="s">
        <v>470</v>
      </c>
      <c r="L16" s="114" t="s">
        <v>636</v>
      </c>
    </row>
    <row r="17" spans="1:12" ht="63.75" x14ac:dyDescent="0.25">
      <c r="A17" s="56">
        <v>40952</v>
      </c>
      <c r="B17" s="20" t="s">
        <v>36</v>
      </c>
      <c r="C17" s="20" t="s">
        <v>63</v>
      </c>
      <c r="D17" s="20" t="s">
        <v>64</v>
      </c>
      <c r="E17" s="20">
        <v>4.5</v>
      </c>
      <c r="F17" s="21">
        <v>250</v>
      </c>
      <c r="G17" s="117">
        <v>1125</v>
      </c>
      <c r="H17" s="119">
        <v>7.7619699999999998</v>
      </c>
      <c r="I17" s="21">
        <v>8732.2199999999993</v>
      </c>
      <c r="J17" s="26">
        <v>6395</v>
      </c>
      <c r="K17" s="26" t="s">
        <v>423</v>
      </c>
      <c r="L17" s="114" t="s">
        <v>636</v>
      </c>
    </row>
    <row r="18" spans="1:12" ht="63.75" x14ac:dyDescent="0.25">
      <c r="A18" s="56">
        <v>40952</v>
      </c>
      <c r="B18" s="99" t="s">
        <v>66</v>
      </c>
      <c r="C18" s="20" t="s">
        <v>63</v>
      </c>
      <c r="D18" s="20" t="s">
        <v>64</v>
      </c>
      <c r="E18" s="20">
        <v>4.5</v>
      </c>
      <c r="F18" s="21">
        <v>250</v>
      </c>
      <c r="G18" s="117">
        <v>1125</v>
      </c>
      <c r="H18" s="119">
        <v>7.7619699999999998</v>
      </c>
      <c r="I18" s="21">
        <v>8732.2199999999993</v>
      </c>
      <c r="J18" s="26">
        <v>6396</v>
      </c>
      <c r="K18" s="26" t="s">
        <v>22</v>
      </c>
      <c r="L18" s="114" t="s">
        <v>636</v>
      </c>
    </row>
    <row r="19" spans="1:12" ht="63.75" x14ac:dyDescent="0.25">
      <c r="A19" s="56">
        <v>40956</v>
      </c>
      <c r="B19" s="20" t="s">
        <v>71</v>
      </c>
      <c r="C19" s="20" t="s">
        <v>72</v>
      </c>
      <c r="D19" s="20" t="s">
        <v>76</v>
      </c>
      <c r="E19" s="20">
        <v>1</v>
      </c>
      <c r="F19" s="21">
        <v>250</v>
      </c>
      <c r="G19" s="117">
        <v>250</v>
      </c>
      <c r="H19" s="119">
        <v>7.7694999999999999</v>
      </c>
      <c r="I19" s="21">
        <v>1942.38</v>
      </c>
      <c r="J19" s="26">
        <v>6398</v>
      </c>
      <c r="K19" s="26" t="s">
        <v>471</v>
      </c>
      <c r="L19" s="114" t="s">
        <v>638</v>
      </c>
    </row>
    <row r="20" spans="1:12" ht="51" x14ac:dyDescent="0.25">
      <c r="A20" s="56">
        <v>40956</v>
      </c>
      <c r="B20" s="20" t="s">
        <v>479</v>
      </c>
      <c r="C20" s="20" t="s">
        <v>74</v>
      </c>
      <c r="D20" s="20" t="s">
        <v>75</v>
      </c>
      <c r="E20" s="20">
        <v>1</v>
      </c>
      <c r="F20" s="21">
        <v>150</v>
      </c>
      <c r="G20" s="117">
        <v>150</v>
      </c>
      <c r="H20" s="119">
        <v>7.7694999999999999</v>
      </c>
      <c r="I20" s="21">
        <v>1165.43</v>
      </c>
      <c r="J20" s="26">
        <v>6399</v>
      </c>
      <c r="K20" s="26" t="s">
        <v>464</v>
      </c>
      <c r="L20" s="114" t="s">
        <v>639</v>
      </c>
    </row>
    <row r="21" spans="1:12" ht="63.75" x14ac:dyDescent="0.25">
      <c r="A21" s="56">
        <v>40959</v>
      </c>
      <c r="B21" s="20" t="s">
        <v>15</v>
      </c>
      <c r="C21" s="20" t="s">
        <v>85</v>
      </c>
      <c r="D21" s="20" t="s">
        <v>86</v>
      </c>
      <c r="E21" s="20">
        <v>4.5</v>
      </c>
      <c r="F21" s="21">
        <v>250</v>
      </c>
      <c r="G21" s="117">
        <v>1125</v>
      </c>
      <c r="H21" s="119">
        <v>7.7805299999999997</v>
      </c>
      <c r="I21" s="21">
        <v>8753.1</v>
      </c>
      <c r="J21" s="26">
        <v>6402</v>
      </c>
      <c r="K21" s="26" t="s">
        <v>471</v>
      </c>
      <c r="L21" s="114" t="s">
        <v>641</v>
      </c>
    </row>
    <row r="22" spans="1:12" ht="63.75" x14ac:dyDescent="0.25">
      <c r="A22" s="56">
        <v>40961</v>
      </c>
      <c r="B22" s="20" t="s">
        <v>88</v>
      </c>
      <c r="C22" s="20" t="s">
        <v>89</v>
      </c>
      <c r="D22" s="20" t="s">
        <v>97</v>
      </c>
      <c r="E22" s="20">
        <v>2.5</v>
      </c>
      <c r="F22" s="21">
        <v>150</v>
      </c>
      <c r="G22" s="117">
        <v>375</v>
      </c>
      <c r="H22" s="119" t="s">
        <v>169</v>
      </c>
      <c r="I22" s="21">
        <v>2928.58</v>
      </c>
      <c r="J22" s="26">
        <v>6403</v>
      </c>
      <c r="K22" s="26" t="s">
        <v>471</v>
      </c>
      <c r="L22" s="114" t="s">
        <v>642</v>
      </c>
    </row>
    <row r="23" spans="1:12" ht="38.25" x14ac:dyDescent="0.25">
      <c r="A23" s="56">
        <v>40961</v>
      </c>
      <c r="B23" s="20" t="s">
        <v>507</v>
      </c>
      <c r="C23" s="20" t="s">
        <v>89</v>
      </c>
      <c r="D23" s="20" t="s">
        <v>90</v>
      </c>
      <c r="E23" s="20">
        <v>1.5</v>
      </c>
      <c r="F23" s="21">
        <v>200</v>
      </c>
      <c r="G23" s="117">
        <v>300</v>
      </c>
      <c r="H23" s="119">
        <v>7.8182700000000001</v>
      </c>
      <c r="I23" s="21">
        <v>2345.48</v>
      </c>
      <c r="J23" s="26">
        <v>6404</v>
      </c>
      <c r="K23" s="26" t="s">
        <v>470</v>
      </c>
      <c r="L23" s="114" t="s">
        <v>642</v>
      </c>
    </row>
    <row r="24" spans="1:12" ht="76.5" x14ac:dyDescent="0.25">
      <c r="A24" s="56">
        <v>40962</v>
      </c>
      <c r="B24" s="20" t="s">
        <v>623</v>
      </c>
      <c r="C24" s="20" t="s">
        <v>93</v>
      </c>
      <c r="D24" s="20" t="s">
        <v>94</v>
      </c>
      <c r="E24" s="20">
        <v>2</v>
      </c>
      <c r="F24" s="21">
        <v>150</v>
      </c>
      <c r="G24" s="117">
        <v>300</v>
      </c>
      <c r="H24" s="119">
        <v>7.8269700000000002</v>
      </c>
      <c r="I24" s="21">
        <v>2348.09</v>
      </c>
      <c r="J24" s="26">
        <v>6405</v>
      </c>
      <c r="K24" s="26" t="s">
        <v>471</v>
      </c>
      <c r="L24" s="114" t="s">
        <v>643</v>
      </c>
    </row>
    <row r="25" spans="1:12" ht="63.75" x14ac:dyDescent="0.25">
      <c r="A25" s="56">
        <v>40967</v>
      </c>
      <c r="B25" s="20" t="s">
        <v>507</v>
      </c>
      <c r="C25" s="20" t="s">
        <v>99</v>
      </c>
      <c r="D25" s="20" t="s">
        <v>100</v>
      </c>
      <c r="E25" s="20">
        <v>2.5</v>
      </c>
      <c r="F25" s="21" t="s">
        <v>101</v>
      </c>
      <c r="G25" s="117">
        <v>600</v>
      </c>
      <c r="H25" s="119">
        <v>7.7964599999999997</v>
      </c>
      <c r="I25" s="21">
        <v>4677.88</v>
      </c>
      <c r="J25" s="26">
        <v>6407</v>
      </c>
      <c r="K25" s="26" t="s">
        <v>470</v>
      </c>
      <c r="L25" s="114" t="s">
        <v>645</v>
      </c>
    </row>
    <row r="26" spans="1:12" x14ac:dyDescent="0.25">
      <c r="A26" s="56"/>
      <c r="B26" s="57" t="s">
        <v>104</v>
      </c>
      <c r="C26" s="20"/>
      <c r="D26" s="20"/>
      <c r="E26" s="20"/>
      <c r="F26" s="21"/>
      <c r="G26" s="117"/>
      <c r="H26" s="119"/>
      <c r="I26" s="21"/>
      <c r="J26" s="26"/>
      <c r="K26" s="26"/>
      <c r="L26" s="114"/>
    </row>
    <row r="27" spans="1:12" ht="76.5" x14ac:dyDescent="0.25">
      <c r="A27" s="56">
        <v>40970</v>
      </c>
      <c r="B27" s="20" t="s">
        <v>712</v>
      </c>
      <c r="C27" s="20" t="s">
        <v>106</v>
      </c>
      <c r="D27" s="20" t="s">
        <v>107</v>
      </c>
      <c r="E27" s="20">
        <v>3.5</v>
      </c>
      <c r="F27" s="21">
        <v>250</v>
      </c>
      <c r="G27" s="117">
        <v>875</v>
      </c>
      <c r="H27" s="119">
        <v>7.7709200000000003</v>
      </c>
      <c r="I27" s="21">
        <v>6799.56</v>
      </c>
      <c r="J27" s="26">
        <v>6408</v>
      </c>
      <c r="K27" s="26" t="s">
        <v>471</v>
      </c>
      <c r="L27" s="114" t="s">
        <v>646</v>
      </c>
    </row>
    <row r="28" spans="1:12" ht="76.5" x14ac:dyDescent="0.25">
      <c r="A28" s="56">
        <v>40970</v>
      </c>
      <c r="B28" s="20" t="s">
        <v>66</v>
      </c>
      <c r="C28" s="20" t="s">
        <v>109</v>
      </c>
      <c r="D28" s="20" t="s">
        <v>110</v>
      </c>
      <c r="E28" s="20">
        <v>5.5</v>
      </c>
      <c r="F28" s="21">
        <v>200</v>
      </c>
      <c r="G28" s="117">
        <v>1100</v>
      </c>
      <c r="H28" s="119">
        <v>7.7709200000000003</v>
      </c>
      <c r="I28" s="21">
        <v>8548.01</v>
      </c>
      <c r="J28" s="26">
        <v>6410</v>
      </c>
      <c r="K28" s="26" t="s">
        <v>22</v>
      </c>
      <c r="L28" s="114" t="s">
        <v>647</v>
      </c>
    </row>
    <row r="29" spans="1:12" ht="76.5" x14ac:dyDescent="0.25">
      <c r="A29" s="56">
        <v>40970</v>
      </c>
      <c r="B29" s="20" t="s">
        <v>112</v>
      </c>
      <c r="C29" s="20" t="s">
        <v>109</v>
      </c>
      <c r="D29" s="20" t="s">
        <v>110</v>
      </c>
      <c r="E29" s="20">
        <v>5.5</v>
      </c>
      <c r="F29" s="21">
        <v>200</v>
      </c>
      <c r="G29" s="117">
        <v>1100</v>
      </c>
      <c r="H29" s="119">
        <v>7.7709200000000003</v>
      </c>
      <c r="I29" s="21">
        <v>8548.01</v>
      </c>
      <c r="J29" s="26">
        <v>6411</v>
      </c>
      <c r="K29" s="26" t="s">
        <v>423</v>
      </c>
      <c r="L29" s="114" t="s">
        <v>647</v>
      </c>
    </row>
    <row r="30" spans="1:12" ht="76.5" x14ac:dyDescent="0.25">
      <c r="A30" s="56">
        <v>40970</v>
      </c>
      <c r="B30" s="20" t="s">
        <v>113</v>
      </c>
      <c r="C30" s="20" t="s">
        <v>109</v>
      </c>
      <c r="D30" s="20" t="s">
        <v>110</v>
      </c>
      <c r="E30" s="20">
        <v>5.5</v>
      </c>
      <c r="F30" s="21">
        <v>250</v>
      </c>
      <c r="G30" s="117">
        <v>1375</v>
      </c>
      <c r="H30" s="119">
        <v>7.7709200000000003</v>
      </c>
      <c r="I30" s="21">
        <v>10685.02</v>
      </c>
      <c r="J30" s="26">
        <v>6413</v>
      </c>
      <c r="K30" s="26" t="s">
        <v>423</v>
      </c>
      <c r="L30" s="114" t="s">
        <v>647</v>
      </c>
    </row>
    <row r="31" spans="1:12" ht="76.5" x14ac:dyDescent="0.25">
      <c r="A31" s="56">
        <v>40970</v>
      </c>
      <c r="B31" s="20" t="s">
        <v>46</v>
      </c>
      <c r="C31" s="20" t="s">
        <v>109</v>
      </c>
      <c r="D31" s="20" t="s">
        <v>110</v>
      </c>
      <c r="E31" s="20">
        <v>5.5</v>
      </c>
      <c r="F31" s="21">
        <v>250</v>
      </c>
      <c r="G31" s="117">
        <v>1375</v>
      </c>
      <c r="H31" s="119">
        <v>7.7709200000000003</v>
      </c>
      <c r="I31" s="21">
        <v>10685.02</v>
      </c>
      <c r="J31" s="26">
        <v>6414</v>
      </c>
      <c r="K31" s="26" t="s">
        <v>464</v>
      </c>
      <c r="L31" s="114" t="s">
        <v>647</v>
      </c>
    </row>
    <row r="32" spans="1:12" ht="38.25" x14ac:dyDescent="0.25">
      <c r="A32" s="56">
        <v>40975</v>
      </c>
      <c r="B32" s="20" t="s">
        <v>713</v>
      </c>
      <c r="C32" s="20" t="s">
        <v>8</v>
      </c>
      <c r="D32" s="20" t="s">
        <v>114</v>
      </c>
      <c r="E32" s="20">
        <v>2.5</v>
      </c>
      <c r="F32" s="21">
        <v>100</v>
      </c>
      <c r="G32" s="117">
        <v>250</v>
      </c>
      <c r="H32" s="119">
        <v>7.7625099999999998</v>
      </c>
      <c r="I32" s="21">
        <v>1940.63</v>
      </c>
      <c r="J32" s="26">
        <v>6417</v>
      </c>
      <c r="K32" s="26" t="s">
        <v>23</v>
      </c>
      <c r="L32" s="114" t="s">
        <v>649</v>
      </c>
    </row>
    <row r="33" spans="1:12" ht="51" x14ac:dyDescent="0.25">
      <c r="A33" s="56">
        <v>40975</v>
      </c>
      <c r="B33" s="20" t="s">
        <v>9</v>
      </c>
      <c r="C33" s="20" t="s">
        <v>306</v>
      </c>
      <c r="D33" s="20" t="s">
        <v>307</v>
      </c>
      <c r="E33" s="20">
        <v>0.5</v>
      </c>
      <c r="F33" s="21">
        <v>100</v>
      </c>
      <c r="G33" s="117">
        <v>50</v>
      </c>
      <c r="H33" s="119">
        <v>7.7625099999999998</v>
      </c>
      <c r="I33" s="21">
        <v>388.13</v>
      </c>
      <c r="J33" s="26">
        <v>6418</v>
      </c>
      <c r="K33" s="26" t="s">
        <v>464</v>
      </c>
      <c r="L33" s="114" t="s">
        <v>650</v>
      </c>
    </row>
    <row r="34" spans="1:12" ht="51" x14ac:dyDescent="0.25">
      <c r="A34" s="56">
        <v>40975</v>
      </c>
      <c r="B34" s="20" t="s">
        <v>119</v>
      </c>
      <c r="C34" s="20" t="s">
        <v>306</v>
      </c>
      <c r="D34" s="20" t="s">
        <v>307</v>
      </c>
      <c r="E34" s="20">
        <v>0.5</v>
      </c>
      <c r="F34" s="21">
        <v>100</v>
      </c>
      <c r="G34" s="117">
        <v>50</v>
      </c>
      <c r="H34" s="119">
        <v>7.7625099999999998</v>
      </c>
      <c r="I34" s="21">
        <v>388.13</v>
      </c>
      <c r="J34" s="26">
        <v>6419</v>
      </c>
      <c r="K34" s="26" t="s">
        <v>464</v>
      </c>
      <c r="L34" s="114" t="s">
        <v>650</v>
      </c>
    </row>
    <row r="35" spans="1:12" x14ac:dyDescent="0.25">
      <c r="A35" s="56">
        <v>40977</v>
      </c>
      <c r="B35" s="20" t="s">
        <v>120</v>
      </c>
      <c r="C35" s="20" t="s">
        <v>121</v>
      </c>
      <c r="D35" s="20" t="s">
        <v>122</v>
      </c>
      <c r="E35" s="20">
        <v>8.5</v>
      </c>
      <c r="F35" s="21">
        <v>350</v>
      </c>
      <c r="G35" s="117">
        <v>2975</v>
      </c>
      <c r="H35" s="119">
        <v>7.7377000000000002</v>
      </c>
      <c r="I35" s="21">
        <v>23019.66</v>
      </c>
      <c r="J35" s="26">
        <v>6421</v>
      </c>
      <c r="K35" s="26" t="s">
        <v>470</v>
      </c>
      <c r="L35" s="114" t="s">
        <v>651</v>
      </c>
    </row>
    <row r="36" spans="1:12" ht="63.75" x14ac:dyDescent="0.25">
      <c r="A36" s="56">
        <v>40977</v>
      </c>
      <c r="B36" s="20" t="s">
        <v>50</v>
      </c>
      <c r="C36" s="20" t="s">
        <v>129</v>
      </c>
      <c r="D36" s="20" t="s">
        <v>130</v>
      </c>
      <c r="E36" s="20">
        <v>2</v>
      </c>
      <c r="F36" s="21">
        <v>350</v>
      </c>
      <c r="G36" s="117">
        <v>700</v>
      </c>
      <c r="H36" s="119">
        <v>7.7377000000000002</v>
      </c>
      <c r="I36" s="21">
        <v>5416.39</v>
      </c>
      <c r="J36" s="26">
        <v>6424</v>
      </c>
      <c r="K36" s="26" t="s">
        <v>471</v>
      </c>
      <c r="L36" s="114" t="s">
        <v>654</v>
      </c>
    </row>
    <row r="37" spans="1:12" ht="63.75" x14ac:dyDescent="0.25">
      <c r="A37" s="56">
        <v>40977</v>
      </c>
      <c r="B37" s="20" t="s">
        <v>71</v>
      </c>
      <c r="C37" s="20" t="s">
        <v>129</v>
      </c>
      <c r="D37" s="20" t="s">
        <v>130</v>
      </c>
      <c r="E37" s="20">
        <v>2</v>
      </c>
      <c r="F37" s="21">
        <v>300</v>
      </c>
      <c r="G37" s="117">
        <v>600</v>
      </c>
      <c r="H37" s="119">
        <v>7.7377000000000002</v>
      </c>
      <c r="I37" s="21">
        <v>4642.62</v>
      </c>
      <c r="J37" s="26">
        <v>6425</v>
      </c>
      <c r="K37" s="26" t="s">
        <v>471</v>
      </c>
      <c r="L37" s="114" t="s">
        <v>654</v>
      </c>
    </row>
    <row r="38" spans="1:12" ht="89.25" x14ac:dyDescent="0.25">
      <c r="A38" s="56">
        <v>40980</v>
      </c>
      <c r="B38" s="20" t="s">
        <v>46</v>
      </c>
      <c r="C38" s="20" t="s">
        <v>132</v>
      </c>
      <c r="D38" s="20" t="s">
        <v>133</v>
      </c>
      <c r="E38" s="20">
        <v>4.5</v>
      </c>
      <c r="F38" s="21">
        <v>300</v>
      </c>
      <c r="G38" s="117">
        <v>1350</v>
      </c>
      <c r="H38" s="119">
        <v>7.7325600000000003</v>
      </c>
      <c r="I38" s="21">
        <v>10438.959999999999</v>
      </c>
      <c r="J38" s="26">
        <v>6427</v>
      </c>
      <c r="K38" s="26" t="s">
        <v>464</v>
      </c>
      <c r="L38" s="114" t="s">
        <v>655</v>
      </c>
    </row>
    <row r="39" spans="1:12" ht="76.5" x14ac:dyDescent="0.25">
      <c r="A39" s="56">
        <v>40981</v>
      </c>
      <c r="B39" s="20" t="s">
        <v>479</v>
      </c>
      <c r="C39" s="20" t="s">
        <v>135</v>
      </c>
      <c r="D39" s="20" t="s">
        <v>136</v>
      </c>
      <c r="E39" s="20">
        <v>3.5</v>
      </c>
      <c r="F39" s="21">
        <v>250</v>
      </c>
      <c r="G39" s="117">
        <v>875</v>
      </c>
      <c r="H39" s="119">
        <v>7.7178800000000001</v>
      </c>
      <c r="I39" s="21">
        <v>6753.15</v>
      </c>
      <c r="J39" s="26">
        <v>6428</v>
      </c>
      <c r="K39" s="26" t="s">
        <v>464</v>
      </c>
      <c r="L39" s="114" t="s">
        <v>656</v>
      </c>
    </row>
    <row r="40" spans="1:12" ht="38.25" x14ac:dyDescent="0.25">
      <c r="A40" s="56">
        <v>40984</v>
      </c>
      <c r="B40" s="20" t="s">
        <v>139</v>
      </c>
      <c r="C40" s="20" t="s">
        <v>140</v>
      </c>
      <c r="D40" s="20" t="s">
        <v>141</v>
      </c>
      <c r="E40" s="20">
        <v>1</v>
      </c>
      <c r="F40" s="21">
        <v>150</v>
      </c>
      <c r="G40" s="117">
        <v>150</v>
      </c>
      <c r="H40" s="119">
        <v>7.6959499999999998</v>
      </c>
      <c r="I40" s="21">
        <v>1154.3900000000001</v>
      </c>
      <c r="J40" s="26">
        <v>6429</v>
      </c>
      <c r="K40" s="26" t="s">
        <v>466</v>
      </c>
      <c r="L40" s="114" t="s">
        <v>657</v>
      </c>
    </row>
    <row r="41" spans="1:12" ht="63.75" x14ac:dyDescent="0.25">
      <c r="A41" s="56">
        <v>40984</v>
      </c>
      <c r="B41" s="20" t="s">
        <v>15</v>
      </c>
      <c r="C41" s="20" t="s">
        <v>143</v>
      </c>
      <c r="D41" s="20" t="s">
        <v>144</v>
      </c>
      <c r="E41" s="20">
        <v>3.5</v>
      </c>
      <c r="F41" s="21">
        <v>350</v>
      </c>
      <c r="G41" s="117">
        <v>1225</v>
      </c>
      <c r="H41" s="119">
        <v>7.6959499999999998</v>
      </c>
      <c r="I41" s="21">
        <v>9427.5400000000009</v>
      </c>
      <c r="J41" s="26">
        <v>6430</v>
      </c>
      <c r="K41" s="26" t="s">
        <v>471</v>
      </c>
      <c r="L41" s="114" t="s">
        <v>658</v>
      </c>
    </row>
    <row r="42" spans="1:12" ht="63.75" x14ac:dyDescent="0.25">
      <c r="A42" s="56">
        <v>40988</v>
      </c>
      <c r="B42" s="20" t="s">
        <v>2</v>
      </c>
      <c r="C42" s="20" t="s">
        <v>146</v>
      </c>
      <c r="D42" s="20" t="s">
        <v>147</v>
      </c>
      <c r="E42" s="20">
        <v>0</v>
      </c>
      <c r="F42" s="21">
        <v>0</v>
      </c>
      <c r="G42" s="117">
        <v>50</v>
      </c>
      <c r="H42" s="119">
        <v>7.7070299999999996</v>
      </c>
      <c r="I42" s="21">
        <v>385.35</v>
      </c>
      <c r="J42" s="26">
        <v>6431</v>
      </c>
      <c r="K42" s="26" t="s">
        <v>471</v>
      </c>
      <c r="L42" s="114" t="s">
        <v>659</v>
      </c>
    </row>
    <row r="43" spans="1:12" ht="38.25" x14ac:dyDescent="0.25">
      <c r="A43" s="56">
        <v>40988</v>
      </c>
      <c r="B43" s="20" t="s">
        <v>46</v>
      </c>
      <c r="C43" s="20" t="s">
        <v>60</v>
      </c>
      <c r="D43" s="20" t="s">
        <v>149</v>
      </c>
      <c r="E43" s="20">
        <v>0</v>
      </c>
      <c r="F43" s="21">
        <v>0</v>
      </c>
      <c r="G43" s="117">
        <v>75</v>
      </c>
      <c r="H43" s="119">
        <v>7.7070299999999996</v>
      </c>
      <c r="I43" s="21">
        <v>578.03</v>
      </c>
      <c r="J43" s="26">
        <v>6432</v>
      </c>
      <c r="K43" s="26" t="s">
        <v>464</v>
      </c>
      <c r="L43" s="114" t="s">
        <v>660</v>
      </c>
    </row>
    <row r="44" spans="1:12" ht="102" x14ac:dyDescent="0.25">
      <c r="A44" s="56">
        <v>40990</v>
      </c>
      <c r="B44" s="20" t="s">
        <v>155</v>
      </c>
      <c r="C44" s="20" t="s">
        <v>153</v>
      </c>
      <c r="D44" s="20" t="s">
        <v>156</v>
      </c>
      <c r="E44" s="20">
        <v>9.5</v>
      </c>
      <c r="F44" s="21">
        <v>300</v>
      </c>
      <c r="G44" s="117">
        <v>2850</v>
      </c>
      <c r="H44" s="119">
        <v>7.7529199999999996</v>
      </c>
      <c r="I44" s="21">
        <v>22095.82</v>
      </c>
      <c r="J44" s="26">
        <v>6434</v>
      </c>
      <c r="K44" s="26" t="s">
        <v>471</v>
      </c>
      <c r="L44" s="114" t="s">
        <v>661</v>
      </c>
    </row>
    <row r="45" spans="1:12" ht="63.75" x14ac:dyDescent="0.25">
      <c r="A45" s="56">
        <v>40994</v>
      </c>
      <c r="B45" s="20" t="s">
        <v>623</v>
      </c>
      <c r="C45" s="20" t="s">
        <v>157</v>
      </c>
      <c r="D45" s="20" t="s">
        <v>158</v>
      </c>
      <c r="E45" s="20">
        <v>3.5</v>
      </c>
      <c r="F45" s="21">
        <v>250</v>
      </c>
      <c r="G45" s="117">
        <v>875</v>
      </c>
      <c r="H45" s="119">
        <v>7.7503700000000002</v>
      </c>
      <c r="I45" s="21">
        <v>6781.57</v>
      </c>
      <c r="J45" s="26">
        <v>6436</v>
      </c>
      <c r="K45" s="26" t="s">
        <v>471</v>
      </c>
      <c r="L45" s="114" t="s">
        <v>662</v>
      </c>
    </row>
    <row r="46" spans="1:12" ht="51" x14ac:dyDescent="0.25">
      <c r="A46" s="56">
        <v>40994</v>
      </c>
      <c r="B46" s="20" t="s">
        <v>479</v>
      </c>
      <c r="C46" s="20" t="s">
        <v>160</v>
      </c>
      <c r="D46" s="20" t="s">
        <v>161</v>
      </c>
      <c r="E46" s="20">
        <v>0</v>
      </c>
      <c r="F46" s="21">
        <v>0</v>
      </c>
      <c r="G46" s="117">
        <v>50</v>
      </c>
      <c r="H46" s="119">
        <v>7.7503700000000002</v>
      </c>
      <c r="I46" s="21">
        <v>387.52</v>
      </c>
      <c r="J46" s="26">
        <v>6437</v>
      </c>
      <c r="K46" s="26" t="s">
        <v>464</v>
      </c>
      <c r="L46" s="114" t="s">
        <v>663</v>
      </c>
    </row>
    <row r="47" spans="1:12" x14ac:dyDescent="0.25">
      <c r="A47" s="56"/>
      <c r="B47" s="57" t="s">
        <v>170</v>
      </c>
      <c r="C47" s="20"/>
      <c r="D47" s="20"/>
      <c r="E47" s="20"/>
      <c r="F47" s="21"/>
      <c r="G47" s="117"/>
      <c r="H47" s="119"/>
      <c r="I47" s="21"/>
      <c r="J47" s="26"/>
      <c r="K47" s="26"/>
      <c r="L47" s="114"/>
    </row>
    <row r="48" spans="1:12" ht="76.5" x14ac:dyDescent="0.25">
      <c r="A48" s="56">
        <v>41001</v>
      </c>
      <c r="B48" s="20" t="s">
        <v>195</v>
      </c>
      <c r="C48" s="20" t="s">
        <v>196</v>
      </c>
      <c r="D48" s="20" t="s">
        <v>197</v>
      </c>
      <c r="E48" s="20">
        <v>0.5</v>
      </c>
      <c r="F48" s="21">
        <v>75</v>
      </c>
      <c r="G48" s="117">
        <v>37.5</v>
      </c>
      <c r="H48" s="119">
        <v>7.680828</v>
      </c>
      <c r="I48" s="21">
        <v>288.01</v>
      </c>
      <c r="J48" s="26">
        <v>6420</v>
      </c>
      <c r="K48" s="26" t="s">
        <v>23</v>
      </c>
      <c r="L48" s="114" t="s">
        <v>666</v>
      </c>
    </row>
    <row r="49" spans="1:12" ht="63.75" x14ac:dyDescent="0.25">
      <c r="A49" s="56">
        <v>41001</v>
      </c>
      <c r="B49" s="20" t="s">
        <v>15</v>
      </c>
      <c r="C49" s="20" t="s">
        <v>291</v>
      </c>
      <c r="D49" s="20" t="s">
        <v>171</v>
      </c>
      <c r="E49" s="20">
        <v>7.5</v>
      </c>
      <c r="F49" s="21">
        <v>250</v>
      </c>
      <c r="G49" s="117">
        <v>1875</v>
      </c>
      <c r="H49" s="119">
        <v>7.6802799999999998</v>
      </c>
      <c r="I49" s="21">
        <v>14400.53</v>
      </c>
      <c r="J49" s="26">
        <v>6440</v>
      </c>
      <c r="K49" s="26" t="s">
        <v>471</v>
      </c>
      <c r="L49" s="114" t="s">
        <v>667</v>
      </c>
    </row>
    <row r="50" spans="1:12" ht="38.25" x14ac:dyDescent="0.25">
      <c r="A50" s="56">
        <v>41001</v>
      </c>
      <c r="B50" s="20" t="s">
        <v>714</v>
      </c>
      <c r="C50" s="20" t="s">
        <v>291</v>
      </c>
      <c r="D50" s="20" t="s">
        <v>174</v>
      </c>
      <c r="E50" s="20">
        <v>5.5</v>
      </c>
      <c r="F50" s="21">
        <v>250</v>
      </c>
      <c r="G50" s="117">
        <v>1375</v>
      </c>
      <c r="H50" s="119">
        <v>7.6802799999999998</v>
      </c>
      <c r="I50" s="21">
        <v>10560.39</v>
      </c>
      <c r="J50" s="26">
        <v>6441</v>
      </c>
      <c r="K50" s="26" t="s">
        <v>466</v>
      </c>
      <c r="L50" s="114" t="s">
        <v>667</v>
      </c>
    </row>
    <row r="51" spans="1:12" ht="38.25" x14ac:dyDescent="0.25">
      <c r="A51" s="56">
        <v>41001</v>
      </c>
      <c r="B51" s="20" t="s">
        <v>173</v>
      </c>
      <c r="C51" s="20" t="s">
        <v>291</v>
      </c>
      <c r="D51" s="20" t="s">
        <v>174</v>
      </c>
      <c r="E51" s="20">
        <v>5.5</v>
      </c>
      <c r="F51" s="21">
        <v>200</v>
      </c>
      <c r="G51" s="117">
        <v>1100</v>
      </c>
      <c r="H51" s="119">
        <v>7.6802799999999998</v>
      </c>
      <c r="I51" s="21">
        <v>8448.31</v>
      </c>
      <c r="J51" s="26">
        <v>6442</v>
      </c>
      <c r="K51" s="26" t="s">
        <v>466</v>
      </c>
      <c r="L51" s="114" t="s">
        <v>667</v>
      </c>
    </row>
    <row r="52" spans="1:12" ht="51" x14ac:dyDescent="0.25">
      <c r="A52" s="56">
        <v>41008</v>
      </c>
      <c r="B52" s="20" t="s">
        <v>175</v>
      </c>
      <c r="C52" s="20" t="s">
        <v>98</v>
      </c>
      <c r="D52" s="20" t="s">
        <v>201</v>
      </c>
      <c r="E52" s="20">
        <v>0</v>
      </c>
      <c r="F52" s="21">
        <v>0</v>
      </c>
      <c r="G52" s="117">
        <v>200</v>
      </c>
      <c r="H52" s="119">
        <v>7.6967800000000004</v>
      </c>
      <c r="I52" s="21">
        <v>1539.36</v>
      </c>
      <c r="J52" s="26">
        <v>6444</v>
      </c>
      <c r="K52" s="26" t="s">
        <v>463</v>
      </c>
      <c r="L52" s="114" t="s">
        <v>668</v>
      </c>
    </row>
    <row r="53" spans="1:12" ht="51" x14ac:dyDescent="0.25">
      <c r="A53" s="56">
        <v>41008</v>
      </c>
      <c r="B53" s="20" t="s">
        <v>176</v>
      </c>
      <c r="C53" s="20" t="s">
        <v>98</v>
      </c>
      <c r="D53" s="20" t="s">
        <v>201</v>
      </c>
      <c r="E53" s="20">
        <v>0</v>
      </c>
      <c r="F53" s="21">
        <v>0</v>
      </c>
      <c r="G53" s="117">
        <v>200</v>
      </c>
      <c r="H53" s="119">
        <v>7.6967800000000004</v>
      </c>
      <c r="I53" s="21">
        <v>1539.36</v>
      </c>
      <c r="J53" s="26">
        <v>6445</v>
      </c>
      <c r="K53" s="26" t="s">
        <v>463</v>
      </c>
      <c r="L53" s="114" t="s">
        <v>668</v>
      </c>
    </row>
    <row r="54" spans="1:12" ht="51" x14ac:dyDescent="0.25">
      <c r="A54" s="56">
        <v>41008</v>
      </c>
      <c r="B54" s="20" t="s">
        <v>177</v>
      </c>
      <c r="C54" s="20" t="s">
        <v>98</v>
      </c>
      <c r="D54" s="20" t="s">
        <v>201</v>
      </c>
      <c r="E54" s="20">
        <v>0</v>
      </c>
      <c r="F54" s="21">
        <v>0</v>
      </c>
      <c r="G54" s="117">
        <v>200</v>
      </c>
      <c r="H54" s="119">
        <v>7.6967800000000004</v>
      </c>
      <c r="I54" s="21">
        <v>1539.35</v>
      </c>
      <c r="J54" s="26">
        <v>6446</v>
      </c>
      <c r="K54" s="26" t="s">
        <v>463</v>
      </c>
      <c r="L54" s="114" t="s">
        <v>668</v>
      </c>
    </row>
    <row r="55" spans="1:12" ht="51" x14ac:dyDescent="0.25">
      <c r="A55" s="56">
        <v>41008</v>
      </c>
      <c r="B55" s="20" t="s">
        <v>178</v>
      </c>
      <c r="C55" s="20" t="s">
        <v>98</v>
      </c>
      <c r="D55" s="20" t="s">
        <v>201</v>
      </c>
      <c r="E55" s="20">
        <v>0</v>
      </c>
      <c r="F55" s="21">
        <v>0</v>
      </c>
      <c r="G55" s="117">
        <v>200</v>
      </c>
      <c r="H55" s="119">
        <v>7.6967800000000004</v>
      </c>
      <c r="I55" s="21">
        <v>1539.36</v>
      </c>
      <c r="J55" s="26">
        <v>6447</v>
      </c>
      <c r="K55" s="26" t="s">
        <v>463</v>
      </c>
      <c r="L55" s="114" t="s">
        <v>668</v>
      </c>
    </row>
    <row r="56" spans="1:12" ht="51" x14ac:dyDescent="0.25">
      <c r="A56" s="56">
        <v>41008</v>
      </c>
      <c r="B56" s="20" t="s">
        <v>179</v>
      </c>
      <c r="C56" s="20" t="s">
        <v>98</v>
      </c>
      <c r="D56" s="20" t="s">
        <v>201</v>
      </c>
      <c r="E56" s="20">
        <v>0</v>
      </c>
      <c r="F56" s="21">
        <v>0</v>
      </c>
      <c r="G56" s="117">
        <v>200</v>
      </c>
      <c r="H56" s="119">
        <v>7.6967800000000004</v>
      </c>
      <c r="I56" s="21">
        <v>1539.36</v>
      </c>
      <c r="J56" s="26">
        <v>6448</v>
      </c>
      <c r="K56" s="26" t="s">
        <v>463</v>
      </c>
      <c r="L56" s="114" t="s">
        <v>668</v>
      </c>
    </row>
    <row r="57" spans="1:12" ht="51" x14ac:dyDescent="0.25">
      <c r="A57" s="56">
        <v>41008</v>
      </c>
      <c r="B57" s="20" t="s">
        <v>180</v>
      </c>
      <c r="C57" s="20" t="s">
        <v>98</v>
      </c>
      <c r="D57" s="20" t="s">
        <v>201</v>
      </c>
      <c r="E57" s="20">
        <v>0</v>
      </c>
      <c r="F57" s="21">
        <v>0</v>
      </c>
      <c r="G57" s="117">
        <v>200</v>
      </c>
      <c r="H57" s="119">
        <v>7.6967800000000004</v>
      </c>
      <c r="I57" s="21">
        <v>1539.36</v>
      </c>
      <c r="J57" s="26">
        <v>6451</v>
      </c>
      <c r="K57" s="26" t="s">
        <v>463</v>
      </c>
      <c r="L57" s="114" t="s">
        <v>668</v>
      </c>
    </row>
    <row r="58" spans="1:12" ht="51" x14ac:dyDescent="0.25">
      <c r="A58" s="56">
        <v>41008</v>
      </c>
      <c r="B58" s="20" t="s">
        <v>181</v>
      </c>
      <c r="C58" s="20" t="s">
        <v>98</v>
      </c>
      <c r="D58" s="20" t="s">
        <v>201</v>
      </c>
      <c r="E58" s="20">
        <v>0</v>
      </c>
      <c r="F58" s="21">
        <v>0</v>
      </c>
      <c r="G58" s="117">
        <v>200</v>
      </c>
      <c r="H58" s="119">
        <v>7.6967800000000004</v>
      </c>
      <c r="I58" s="21">
        <v>1539.36</v>
      </c>
      <c r="J58" s="26">
        <v>6452</v>
      </c>
      <c r="K58" s="26" t="s">
        <v>463</v>
      </c>
      <c r="L58" s="114" t="s">
        <v>668</v>
      </c>
    </row>
    <row r="59" spans="1:12" ht="51" x14ac:dyDescent="0.25">
      <c r="A59" s="56">
        <v>41008</v>
      </c>
      <c r="B59" s="20" t="s">
        <v>182</v>
      </c>
      <c r="C59" s="20" t="s">
        <v>98</v>
      </c>
      <c r="D59" s="20" t="s">
        <v>201</v>
      </c>
      <c r="E59" s="20">
        <v>0</v>
      </c>
      <c r="F59" s="21">
        <v>0</v>
      </c>
      <c r="G59" s="117">
        <v>200</v>
      </c>
      <c r="H59" s="119">
        <v>7.6967800000000004</v>
      </c>
      <c r="I59" s="21">
        <v>1539.36</v>
      </c>
      <c r="J59" s="26">
        <v>6453</v>
      </c>
      <c r="K59" s="26" t="s">
        <v>463</v>
      </c>
      <c r="L59" s="114" t="s">
        <v>668</v>
      </c>
    </row>
    <row r="60" spans="1:12" ht="51" x14ac:dyDescent="0.25">
      <c r="A60" s="56">
        <v>41008</v>
      </c>
      <c r="B60" s="20" t="s">
        <v>296</v>
      </c>
      <c r="C60" s="20" t="s">
        <v>98</v>
      </c>
      <c r="D60" s="20" t="s">
        <v>201</v>
      </c>
      <c r="E60" s="20">
        <v>0</v>
      </c>
      <c r="F60" s="21">
        <v>0</v>
      </c>
      <c r="G60" s="117">
        <v>200</v>
      </c>
      <c r="H60" s="119">
        <v>7.6967800000000004</v>
      </c>
      <c r="I60" s="21">
        <v>1539.35</v>
      </c>
      <c r="J60" s="26">
        <v>6454</v>
      </c>
      <c r="K60" s="26" t="s">
        <v>463</v>
      </c>
      <c r="L60" s="114" t="s">
        <v>668</v>
      </c>
    </row>
    <row r="61" spans="1:12" ht="51" x14ac:dyDescent="0.25">
      <c r="A61" s="56">
        <v>41008</v>
      </c>
      <c r="B61" s="20" t="s">
        <v>183</v>
      </c>
      <c r="C61" s="20" t="s">
        <v>98</v>
      </c>
      <c r="D61" s="20" t="s">
        <v>201</v>
      </c>
      <c r="E61" s="20">
        <v>0</v>
      </c>
      <c r="F61" s="21">
        <v>0</v>
      </c>
      <c r="G61" s="117">
        <v>200</v>
      </c>
      <c r="H61" s="119">
        <v>7.6967800000000004</v>
      </c>
      <c r="I61" s="21">
        <v>1539.36</v>
      </c>
      <c r="J61" s="26">
        <v>6455</v>
      </c>
      <c r="K61" s="26" t="s">
        <v>463</v>
      </c>
      <c r="L61" s="114" t="s">
        <v>668</v>
      </c>
    </row>
    <row r="62" spans="1:12" ht="51" x14ac:dyDescent="0.25">
      <c r="A62" s="56">
        <v>41008</v>
      </c>
      <c r="B62" s="20" t="s">
        <v>184</v>
      </c>
      <c r="C62" s="20" t="s">
        <v>98</v>
      </c>
      <c r="D62" s="20" t="s">
        <v>201</v>
      </c>
      <c r="E62" s="20">
        <v>0</v>
      </c>
      <c r="F62" s="21">
        <v>0</v>
      </c>
      <c r="G62" s="117">
        <v>200</v>
      </c>
      <c r="H62" s="119">
        <v>7.6967800000000004</v>
      </c>
      <c r="I62" s="21">
        <v>1539.36</v>
      </c>
      <c r="J62" s="26">
        <v>6456</v>
      </c>
      <c r="K62" s="26" t="s">
        <v>463</v>
      </c>
      <c r="L62" s="114" t="s">
        <v>668</v>
      </c>
    </row>
    <row r="63" spans="1:12" ht="51" x14ac:dyDescent="0.25">
      <c r="A63" s="56">
        <v>41008</v>
      </c>
      <c r="B63" s="20" t="s">
        <v>185</v>
      </c>
      <c r="C63" s="20" t="s">
        <v>98</v>
      </c>
      <c r="D63" s="20" t="s">
        <v>201</v>
      </c>
      <c r="E63" s="20">
        <v>0</v>
      </c>
      <c r="F63" s="21">
        <v>0</v>
      </c>
      <c r="G63" s="117">
        <v>200</v>
      </c>
      <c r="H63" s="119">
        <v>7.6967800000000004</v>
      </c>
      <c r="I63" s="21">
        <v>1539.36</v>
      </c>
      <c r="J63" s="26">
        <v>6457</v>
      </c>
      <c r="K63" s="26" t="s">
        <v>463</v>
      </c>
      <c r="L63" s="114" t="s">
        <v>668</v>
      </c>
    </row>
    <row r="64" spans="1:12" ht="51" x14ac:dyDescent="0.25">
      <c r="A64" s="56">
        <v>41008</v>
      </c>
      <c r="B64" s="20" t="s">
        <v>715</v>
      </c>
      <c r="C64" s="20" t="s">
        <v>98</v>
      </c>
      <c r="D64" s="20" t="s">
        <v>201</v>
      </c>
      <c r="E64" s="20">
        <v>0</v>
      </c>
      <c r="F64" s="21">
        <v>0</v>
      </c>
      <c r="G64" s="117">
        <v>200</v>
      </c>
      <c r="H64" s="119">
        <v>7.6967800000000004</v>
      </c>
      <c r="I64" s="21">
        <v>1539.36</v>
      </c>
      <c r="J64" s="26">
        <v>6458</v>
      </c>
      <c r="K64" s="26" t="s">
        <v>463</v>
      </c>
      <c r="L64" s="114" t="s">
        <v>668</v>
      </c>
    </row>
    <row r="65" spans="1:12" ht="51" x14ac:dyDescent="0.25">
      <c r="A65" s="56">
        <v>41008</v>
      </c>
      <c r="B65" s="20" t="s">
        <v>187</v>
      </c>
      <c r="C65" s="20" t="s">
        <v>98</v>
      </c>
      <c r="D65" s="20" t="s">
        <v>201</v>
      </c>
      <c r="E65" s="20"/>
      <c r="F65" s="21"/>
      <c r="G65" s="117">
        <v>200</v>
      </c>
      <c r="H65" s="119">
        <v>7.6967800000000004</v>
      </c>
      <c r="I65" s="21">
        <v>1539.36</v>
      </c>
      <c r="J65" s="26">
        <v>6459</v>
      </c>
      <c r="K65" s="26" t="s">
        <v>463</v>
      </c>
      <c r="L65" s="114" t="s">
        <v>668</v>
      </c>
    </row>
    <row r="66" spans="1:12" ht="51" x14ac:dyDescent="0.25">
      <c r="A66" s="56">
        <v>41008</v>
      </c>
      <c r="B66" s="20" t="s">
        <v>188</v>
      </c>
      <c r="C66" s="20" t="s">
        <v>98</v>
      </c>
      <c r="D66" s="20" t="s">
        <v>201</v>
      </c>
      <c r="E66" s="20"/>
      <c r="F66" s="21"/>
      <c r="G66" s="117">
        <v>200</v>
      </c>
      <c r="H66" s="119">
        <v>7.6967800000000004</v>
      </c>
      <c r="I66" s="21">
        <v>1539.35</v>
      </c>
      <c r="J66" s="26">
        <v>6460</v>
      </c>
      <c r="K66" s="26" t="s">
        <v>463</v>
      </c>
      <c r="L66" s="114" t="s">
        <v>668</v>
      </c>
    </row>
    <row r="67" spans="1:12" ht="51" x14ac:dyDescent="0.25">
      <c r="A67" s="56">
        <v>41008</v>
      </c>
      <c r="B67" s="20" t="s">
        <v>189</v>
      </c>
      <c r="C67" s="20" t="s">
        <v>98</v>
      </c>
      <c r="D67" s="20" t="s">
        <v>201</v>
      </c>
      <c r="E67" s="20"/>
      <c r="F67" s="21"/>
      <c r="G67" s="117">
        <v>200</v>
      </c>
      <c r="H67" s="119">
        <v>7.6967800000000004</v>
      </c>
      <c r="I67" s="21">
        <v>1539.36</v>
      </c>
      <c r="J67" s="26">
        <v>6461</v>
      </c>
      <c r="K67" s="26" t="s">
        <v>463</v>
      </c>
      <c r="L67" s="114" t="s">
        <v>668</v>
      </c>
    </row>
    <row r="68" spans="1:12" ht="51" x14ac:dyDescent="0.25">
      <c r="A68" s="56">
        <v>41008</v>
      </c>
      <c r="B68" s="20" t="s">
        <v>190</v>
      </c>
      <c r="C68" s="20" t="s">
        <v>98</v>
      </c>
      <c r="D68" s="20" t="s">
        <v>201</v>
      </c>
      <c r="E68" s="20"/>
      <c r="F68" s="21"/>
      <c r="G68" s="117">
        <v>200</v>
      </c>
      <c r="H68" s="119">
        <v>7.6967800000000004</v>
      </c>
      <c r="I68" s="21">
        <v>1539.35</v>
      </c>
      <c r="J68" s="26">
        <v>6462</v>
      </c>
      <c r="K68" s="26" t="s">
        <v>463</v>
      </c>
      <c r="L68" s="114" t="s">
        <v>668</v>
      </c>
    </row>
    <row r="69" spans="1:12" ht="51" x14ac:dyDescent="0.25">
      <c r="A69" s="56">
        <v>41008</v>
      </c>
      <c r="B69" s="20" t="s">
        <v>191</v>
      </c>
      <c r="C69" s="20" t="s">
        <v>98</v>
      </c>
      <c r="D69" s="20" t="s">
        <v>201</v>
      </c>
      <c r="E69" s="20"/>
      <c r="F69" s="21"/>
      <c r="G69" s="117">
        <v>200</v>
      </c>
      <c r="H69" s="119">
        <v>7.6967800000000004</v>
      </c>
      <c r="I69" s="21">
        <v>1539.35</v>
      </c>
      <c r="J69" s="26">
        <v>6463</v>
      </c>
      <c r="K69" s="26" t="s">
        <v>463</v>
      </c>
      <c r="L69" s="114" t="s">
        <v>668</v>
      </c>
    </row>
    <row r="70" spans="1:12" ht="38.25" x14ac:dyDescent="0.25">
      <c r="A70" s="56">
        <v>41016</v>
      </c>
      <c r="B70" s="20" t="s">
        <v>480</v>
      </c>
      <c r="C70" s="20" t="s">
        <v>291</v>
      </c>
      <c r="D70" s="20" t="s">
        <v>292</v>
      </c>
      <c r="E70" s="20">
        <v>6.5</v>
      </c>
      <c r="F70" s="21">
        <v>250</v>
      </c>
      <c r="G70" s="117">
        <v>1625</v>
      </c>
      <c r="H70" s="119">
        <v>7.75901</v>
      </c>
      <c r="I70" s="21">
        <v>12608.39</v>
      </c>
      <c r="J70" s="26">
        <v>6464</v>
      </c>
      <c r="K70" s="26" t="s">
        <v>463</v>
      </c>
      <c r="L70" s="114" t="s">
        <v>667</v>
      </c>
    </row>
    <row r="71" spans="1:12" ht="51" x14ac:dyDescent="0.25">
      <c r="A71" s="56">
        <v>41008</v>
      </c>
      <c r="B71" s="20" t="s">
        <v>192</v>
      </c>
      <c r="C71" s="20" t="s">
        <v>98</v>
      </c>
      <c r="D71" s="20" t="s">
        <v>201</v>
      </c>
      <c r="E71" s="20"/>
      <c r="F71" s="21"/>
      <c r="G71" s="117">
        <v>200</v>
      </c>
      <c r="H71" s="119">
        <v>7.6967800000000004</v>
      </c>
      <c r="I71" s="21">
        <v>1539.35</v>
      </c>
      <c r="J71" s="26">
        <v>6465</v>
      </c>
      <c r="K71" s="26" t="s">
        <v>463</v>
      </c>
      <c r="L71" s="114" t="s">
        <v>668</v>
      </c>
    </row>
    <row r="72" spans="1:12" ht="51" x14ac:dyDescent="0.25">
      <c r="A72" s="56">
        <v>41008</v>
      </c>
      <c r="B72" s="20" t="s">
        <v>193</v>
      </c>
      <c r="C72" s="20" t="s">
        <v>98</v>
      </c>
      <c r="D72" s="20" t="s">
        <v>201</v>
      </c>
      <c r="E72" s="20"/>
      <c r="F72" s="21"/>
      <c r="G72" s="117">
        <v>200</v>
      </c>
      <c r="H72" s="119">
        <v>7.6967800000000004</v>
      </c>
      <c r="I72" s="21">
        <v>1539.35</v>
      </c>
      <c r="J72" s="26">
        <v>6466</v>
      </c>
      <c r="K72" s="26" t="s">
        <v>463</v>
      </c>
      <c r="L72" s="114" t="s">
        <v>668</v>
      </c>
    </row>
    <row r="73" spans="1:12" ht="63.75" x14ac:dyDescent="0.25">
      <c r="A73" s="56">
        <v>41009</v>
      </c>
      <c r="B73" s="20" t="s">
        <v>297</v>
      </c>
      <c r="C73" s="20" t="s">
        <v>54</v>
      </c>
      <c r="D73" s="20" t="s">
        <v>293</v>
      </c>
      <c r="E73" s="20">
        <v>3.5</v>
      </c>
      <c r="F73" s="21">
        <v>200</v>
      </c>
      <c r="G73" s="117">
        <v>700</v>
      </c>
      <c r="H73" s="119">
        <v>7.7061700000000002</v>
      </c>
      <c r="I73" s="21">
        <v>5394.32</v>
      </c>
      <c r="J73" s="26">
        <v>6467</v>
      </c>
      <c r="K73" s="26" t="s">
        <v>465</v>
      </c>
      <c r="L73" s="114" t="s">
        <v>669</v>
      </c>
    </row>
    <row r="74" spans="1:12" ht="63.75" x14ac:dyDescent="0.25">
      <c r="A74" s="56">
        <v>41009</v>
      </c>
      <c r="B74" s="20" t="s">
        <v>194</v>
      </c>
      <c r="C74" s="20" t="s">
        <v>54</v>
      </c>
      <c r="D74" s="20" t="s">
        <v>293</v>
      </c>
      <c r="E74" s="20">
        <v>3.5</v>
      </c>
      <c r="F74" s="21">
        <v>200</v>
      </c>
      <c r="G74" s="117">
        <v>700</v>
      </c>
      <c r="H74" s="119">
        <v>7.7061700000000002</v>
      </c>
      <c r="I74" s="21">
        <v>5394.32</v>
      </c>
      <c r="J74" s="26">
        <v>6468</v>
      </c>
      <c r="K74" s="26" t="s">
        <v>471</v>
      </c>
      <c r="L74" s="114" t="s">
        <v>669</v>
      </c>
    </row>
    <row r="75" spans="1:12" ht="51" x14ac:dyDescent="0.25">
      <c r="A75" s="56">
        <v>41012</v>
      </c>
      <c r="B75" s="20" t="s">
        <v>200</v>
      </c>
      <c r="C75" s="20" t="s">
        <v>98</v>
      </c>
      <c r="D75" s="20" t="s">
        <v>201</v>
      </c>
      <c r="E75" s="20"/>
      <c r="F75" s="21"/>
      <c r="G75" s="117">
        <v>200</v>
      </c>
      <c r="H75" s="119">
        <v>7.7270300000000001</v>
      </c>
      <c r="I75" s="21">
        <v>1545.41</v>
      </c>
      <c r="J75" s="26">
        <v>6470</v>
      </c>
      <c r="K75" s="26" t="s">
        <v>463</v>
      </c>
      <c r="L75" s="114" t="s">
        <v>668</v>
      </c>
    </row>
    <row r="76" spans="1:12" ht="51" x14ac:dyDescent="0.25">
      <c r="A76" s="56">
        <v>41012</v>
      </c>
      <c r="B76" s="20" t="s">
        <v>203</v>
      </c>
      <c r="C76" s="20" t="s">
        <v>98</v>
      </c>
      <c r="D76" s="20" t="s">
        <v>201</v>
      </c>
      <c r="E76" s="20"/>
      <c r="F76" s="21"/>
      <c r="G76" s="117">
        <v>200</v>
      </c>
      <c r="H76" s="119">
        <v>7.7270300000000001</v>
      </c>
      <c r="I76" s="21">
        <v>1545.41</v>
      </c>
      <c r="J76" s="26">
        <v>6471</v>
      </c>
      <c r="K76" s="26" t="s">
        <v>463</v>
      </c>
      <c r="L76" s="114" t="s">
        <v>671</v>
      </c>
    </row>
    <row r="77" spans="1:12" ht="51" x14ac:dyDescent="0.25">
      <c r="A77" s="56">
        <v>41012</v>
      </c>
      <c r="B77" s="20" t="s">
        <v>205</v>
      </c>
      <c r="C77" s="20" t="s">
        <v>98</v>
      </c>
      <c r="D77" s="20" t="s">
        <v>201</v>
      </c>
      <c r="E77" s="20"/>
      <c r="F77" s="21"/>
      <c r="G77" s="117">
        <v>200</v>
      </c>
      <c r="H77" s="119">
        <v>7.7270300000000001</v>
      </c>
      <c r="I77" s="21">
        <v>1545.4</v>
      </c>
      <c r="J77" s="26">
        <v>6472</v>
      </c>
      <c r="K77" s="26" t="s">
        <v>463</v>
      </c>
      <c r="L77" s="114" t="s">
        <v>668</v>
      </c>
    </row>
    <row r="78" spans="1:12" ht="63.75" x14ac:dyDescent="0.25">
      <c r="A78" s="56">
        <v>41012</v>
      </c>
      <c r="B78" s="20" t="s">
        <v>210</v>
      </c>
      <c r="C78" s="20" t="s">
        <v>211</v>
      </c>
      <c r="D78" s="20" t="s">
        <v>212</v>
      </c>
      <c r="E78" s="20">
        <v>4.5</v>
      </c>
      <c r="F78" s="21">
        <v>300</v>
      </c>
      <c r="G78" s="117">
        <v>1350</v>
      </c>
      <c r="H78" s="119">
        <v>7.7270300000000001</v>
      </c>
      <c r="I78" s="21">
        <v>10431.49</v>
      </c>
      <c r="J78" s="26">
        <v>6474</v>
      </c>
      <c r="K78" s="26" t="s">
        <v>465</v>
      </c>
      <c r="L78" s="114" t="s">
        <v>673</v>
      </c>
    </row>
    <row r="79" spans="1:12" ht="51" x14ac:dyDescent="0.25">
      <c r="A79" s="56">
        <v>41012</v>
      </c>
      <c r="B79" s="20" t="s">
        <v>46</v>
      </c>
      <c r="C79" s="20" t="s">
        <v>211</v>
      </c>
      <c r="D79" s="20" t="s">
        <v>212</v>
      </c>
      <c r="E79" s="20">
        <v>4.5</v>
      </c>
      <c r="F79" s="21">
        <v>300</v>
      </c>
      <c r="G79" s="117">
        <v>1350</v>
      </c>
      <c r="H79" s="119">
        <v>7.7270300000000001</v>
      </c>
      <c r="I79" s="21">
        <v>10431.49</v>
      </c>
      <c r="J79" s="26">
        <v>6475</v>
      </c>
      <c r="K79" s="26" t="s">
        <v>464</v>
      </c>
      <c r="L79" s="114" t="s">
        <v>673</v>
      </c>
    </row>
    <row r="80" spans="1:12" ht="51" x14ac:dyDescent="0.25">
      <c r="A80" s="56">
        <v>41012</v>
      </c>
      <c r="B80" s="20" t="s">
        <v>214</v>
      </c>
      <c r="C80" s="20" t="s">
        <v>211</v>
      </c>
      <c r="D80" s="20" t="s">
        <v>212</v>
      </c>
      <c r="E80" s="20">
        <v>4.5</v>
      </c>
      <c r="F80" s="21">
        <v>250</v>
      </c>
      <c r="G80" s="117">
        <v>1125</v>
      </c>
      <c r="H80" s="119">
        <v>7.7270300000000001</v>
      </c>
      <c r="I80" s="21">
        <v>8692.91</v>
      </c>
      <c r="J80" s="26">
        <v>6476</v>
      </c>
      <c r="K80" s="26" t="s">
        <v>472</v>
      </c>
      <c r="L80" s="114" t="s">
        <v>673</v>
      </c>
    </row>
    <row r="81" spans="1:12" ht="51" x14ac:dyDescent="0.25">
      <c r="A81" s="56">
        <v>41012</v>
      </c>
      <c r="B81" s="20" t="s">
        <v>215</v>
      </c>
      <c r="C81" s="20" t="s">
        <v>211</v>
      </c>
      <c r="D81" s="20" t="s">
        <v>212</v>
      </c>
      <c r="E81" s="20">
        <v>4.5</v>
      </c>
      <c r="F81" s="21">
        <v>300</v>
      </c>
      <c r="G81" s="117">
        <v>1350</v>
      </c>
      <c r="H81" s="119">
        <v>7.7270300000000001</v>
      </c>
      <c r="I81" s="21">
        <v>10431.49</v>
      </c>
      <c r="J81" s="26">
        <v>6477</v>
      </c>
      <c r="K81" s="26" t="s">
        <v>470</v>
      </c>
      <c r="L81" s="114" t="s">
        <v>673</v>
      </c>
    </row>
    <row r="82" spans="1:12" ht="25.5" x14ac:dyDescent="0.25">
      <c r="A82" s="56">
        <v>41012</v>
      </c>
      <c r="B82" s="20" t="s">
        <v>216</v>
      </c>
      <c r="C82" s="20" t="s">
        <v>217</v>
      </c>
      <c r="D82" s="20" t="s">
        <v>218</v>
      </c>
      <c r="E82" s="20"/>
      <c r="F82" s="21"/>
      <c r="G82" s="117">
        <v>50</v>
      </c>
      <c r="H82" s="119">
        <v>7.7270300000000001</v>
      </c>
      <c r="I82" s="21">
        <v>386.35</v>
      </c>
      <c r="J82" s="26">
        <v>6478</v>
      </c>
      <c r="K82" s="26" t="s">
        <v>21</v>
      </c>
      <c r="L82" s="114" t="s">
        <v>674</v>
      </c>
    </row>
    <row r="83" spans="1:12" ht="63.75" x14ac:dyDescent="0.25">
      <c r="A83" s="56">
        <v>41012</v>
      </c>
      <c r="B83" s="20" t="s">
        <v>220</v>
      </c>
      <c r="C83" s="20" t="s">
        <v>217</v>
      </c>
      <c r="D83" s="20" t="s">
        <v>218</v>
      </c>
      <c r="E83" s="20"/>
      <c r="F83" s="21"/>
      <c r="G83" s="117">
        <v>50</v>
      </c>
      <c r="H83" s="119">
        <v>7.7270300000000001</v>
      </c>
      <c r="I83" s="21">
        <v>386.35</v>
      </c>
      <c r="J83" s="26">
        <v>6479</v>
      </c>
      <c r="K83" s="26" t="s">
        <v>471</v>
      </c>
      <c r="L83" s="114" t="s">
        <v>674</v>
      </c>
    </row>
    <row r="84" spans="1:12" ht="63.75" x14ac:dyDescent="0.25">
      <c r="A84" s="56">
        <v>41012</v>
      </c>
      <c r="B84" s="20" t="s">
        <v>221</v>
      </c>
      <c r="C84" s="20" t="s">
        <v>217</v>
      </c>
      <c r="D84" s="20" t="s">
        <v>218</v>
      </c>
      <c r="E84" s="20"/>
      <c r="F84" s="21"/>
      <c r="G84" s="117">
        <v>50</v>
      </c>
      <c r="H84" s="119">
        <v>7.7270300000000001</v>
      </c>
      <c r="I84" s="21">
        <v>386.35</v>
      </c>
      <c r="J84" s="26">
        <v>6480</v>
      </c>
      <c r="K84" s="26" t="s">
        <v>465</v>
      </c>
      <c r="L84" s="114" t="s">
        <v>674</v>
      </c>
    </row>
    <row r="85" spans="1:12" ht="63.75" x14ac:dyDescent="0.25">
      <c r="A85" s="56">
        <v>41016</v>
      </c>
      <c r="B85" s="20" t="s">
        <v>222</v>
      </c>
      <c r="C85" s="20" t="s">
        <v>223</v>
      </c>
      <c r="D85" s="20" t="s">
        <v>224</v>
      </c>
      <c r="E85" s="20"/>
      <c r="F85" s="21"/>
      <c r="G85" s="117">
        <v>50</v>
      </c>
      <c r="H85" s="119">
        <v>7.75901</v>
      </c>
      <c r="I85" s="21">
        <v>387.95</v>
      </c>
      <c r="J85" s="26">
        <v>6481</v>
      </c>
      <c r="K85" s="26" t="s">
        <v>465</v>
      </c>
      <c r="L85" s="114" t="s">
        <v>675</v>
      </c>
    </row>
    <row r="86" spans="1:12" ht="63.75" x14ac:dyDescent="0.25">
      <c r="A86" s="56">
        <v>41016</v>
      </c>
      <c r="B86" s="20" t="s">
        <v>88</v>
      </c>
      <c r="C86" s="20" t="s">
        <v>226</v>
      </c>
      <c r="D86" s="20" t="s">
        <v>227</v>
      </c>
      <c r="E86" s="20">
        <v>2.5</v>
      </c>
      <c r="F86" s="21">
        <v>150</v>
      </c>
      <c r="G86" s="117">
        <v>375</v>
      </c>
      <c r="H86" s="119">
        <v>7.75901</v>
      </c>
      <c r="I86" s="21">
        <v>2909.63</v>
      </c>
      <c r="J86" s="26">
        <v>6482</v>
      </c>
      <c r="K86" s="26" t="s">
        <v>471</v>
      </c>
      <c r="L86" s="114" t="s">
        <v>676</v>
      </c>
    </row>
    <row r="87" spans="1:12" ht="38.25" x14ac:dyDescent="0.25">
      <c r="A87" s="56">
        <v>41017</v>
      </c>
      <c r="B87" s="20" t="s">
        <v>232</v>
      </c>
      <c r="C87" s="20" t="s">
        <v>98</v>
      </c>
      <c r="D87" s="20" t="s">
        <v>201</v>
      </c>
      <c r="E87" s="20"/>
      <c r="F87" s="21"/>
      <c r="G87" s="117">
        <v>200</v>
      </c>
      <c r="H87" s="119">
        <v>7.7710299999999997</v>
      </c>
      <c r="I87" s="21">
        <v>1554.2</v>
      </c>
      <c r="J87" s="26">
        <v>6484</v>
      </c>
      <c r="K87" s="26" t="s">
        <v>463</v>
      </c>
      <c r="L87" s="114" t="s">
        <v>678</v>
      </c>
    </row>
    <row r="88" spans="1:12" ht="25.5" x14ac:dyDescent="0.25">
      <c r="A88" s="56">
        <v>41017</v>
      </c>
      <c r="B88" s="20" t="s">
        <v>237</v>
      </c>
      <c r="C88" s="20" t="s">
        <v>238</v>
      </c>
      <c r="D88" s="20" t="s">
        <v>239</v>
      </c>
      <c r="E88" s="20">
        <v>7.5</v>
      </c>
      <c r="F88" s="21">
        <v>250</v>
      </c>
      <c r="G88" s="117">
        <v>1875</v>
      </c>
      <c r="H88" s="119">
        <v>7.7710299999999997</v>
      </c>
      <c r="I88" s="21">
        <v>14570.68</v>
      </c>
      <c r="J88" s="26">
        <v>6485</v>
      </c>
      <c r="K88" s="26" t="s">
        <v>473</v>
      </c>
      <c r="L88" s="114" t="s">
        <v>679</v>
      </c>
    </row>
    <row r="89" spans="1:12" ht="25.5" x14ac:dyDescent="0.25">
      <c r="A89" s="56">
        <v>41017</v>
      </c>
      <c r="B89" s="20" t="s">
        <v>241</v>
      </c>
      <c r="C89" s="20" t="s">
        <v>238</v>
      </c>
      <c r="D89" s="20" t="s">
        <v>239</v>
      </c>
      <c r="E89" s="20">
        <v>7.5</v>
      </c>
      <c r="F89" s="21">
        <v>200</v>
      </c>
      <c r="G89" s="117">
        <v>1500</v>
      </c>
      <c r="H89" s="119">
        <v>7.7710299999999997</v>
      </c>
      <c r="I89" s="21">
        <v>11656.55</v>
      </c>
      <c r="J89" s="26">
        <v>6486</v>
      </c>
      <c r="K89" s="26" t="s">
        <v>474</v>
      </c>
      <c r="L89" s="114" t="s">
        <v>679</v>
      </c>
    </row>
    <row r="90" spans="1:12" ht="63.75" x14ac:dyDescent="0.25">
      <c r="A90" s="56">
        <v>41019</v>
      </c>
      <c r="B90" s="20" t="s">
        <v>242</v>
      </c>
      <c r="C90" s="20" t="s">
        <v>243</v>
      </c>
      <c r="D90" s="20" t="s">
        <v>244</v>
      </c>
      <c r="E90" s="20">
        <v>4.5</v>
      </c>
      <c r="F90" s="21">
        <v>200</v>
      </c>
      <c r="G90" s="117">
        <v>900</v>
      </c>
      <c r="H90" s="119">
        <v>7.77881</v>
      </c>
      <c r="I90" s="21">
        <v>7000.93</v>
      </c>
      <c r="J90" s="26">
        <v>6487</v>
      </c>
      <c r="K90" s="26" t="s">
        <v>471</v>
      </c>
      <c r="L90" s="114" t="s">
        <v>680</v>
      </c>
    </row>
    <row r="91" spans="1:12" ht="38.25" x14ac:dyDescent="0.25">
      <c r="A91" s="56">
        <v>41019</v>
      </c>
      <c r="B91" s="20" t="s">
        <v>246</v>
      </c>
      <c r="C91" s="20" t="s">
        <v>226</v>
      </c>
      <c r="D91" s="20" t="s">
        <v>247</v>
      </c>
      <c r="E91" s="20"/>
      <c r="F91" s="21"/>
      <c r="G91" s="117">
        <v>50</v>
      </c>
      <c r="H91" s="119">
        <v>7.77881</v>
      </c>
      <c r="I91" s="21">
        <v>388.94</v>
      </c>
      <c r="J91" s="26">
        <v>6488</v>
      </c>
      <c r="K91" s="26" t="s">
        <v>466</v>
      </c>
      <c r="L91" s="114" t="s">
        <v>681</v>
      </c>
    </row>
    <row r="92" spans="1:12" ht="38.25" x14ac:dyDescent="0.25">
      <c r="A92" s="56">
        <v>41019</v>
      </c>
      <c r="B92" s="20" t="s">
        <v>249</v>
      </c>
      <c r="C92" s="20" t="s">
        <v>226</v>
      </c>
      <c r="D92" s="20" t="s">
        <v>247</v>
      </c>
      <c r="E92" s="20"/>
      <c r="F92" s="21"/>
      <c r="G92" s="117">
        <v>50</v>
      </c>
      <c r="H92" s="119">
        <v>7.77881</v>
      </c>
      <c r="I92" s="21">
        <v>388.94</v>
      </c>
      <c r="J92" s="26">
        <v>6489</v>
      </c>
      <c r="K92" s="26" t="s">
        <v>476</v>
      </c>
      <c r="L92" s="114" t="s">
        <v>681</v>
      </c>
    </row>
    <row r="93" spans="1:12" ht="63.75" x14ac:dyDescent="0.25">
      <c r="A93" s="56">
        <v>41023</v>
      </c>
      <c r="B93" s="20" t="s">
        <v>250</v>
      </c>
      <c r="C93" s="20" t="s">
        <v>251</v>
      </c>
      <c r="D93" s="20" t="s">
        <v>252</v>
      </c>
      <c r="E93" s="20"/>
      <c r="F93" s="21"/>
      <c r="G93" s="117">
        <v>50</v>
      </c>
      <c r="H93" s="119">
        <v>7.7833800000000002</v>
      </c>
      <c r="I93" s="21">
        <v>389.17</v>
      </c>
      <c r="J93" s="26">
        <v>6490</v>
      </c>
      <c r="K93" s="26" t="s">
        <v>471</v>
      </c>
      <c r="L93" s="114" t="s">
        <v>682</v>
      </c>
    </row>
    <row r="94" spans="1:12" ht="76.5" x14ac:dyDescent="0.25">
      <c r="A94" s="56">
        <v>41023</v>
      </c>
      <c r="B94" s="20" t="s">
        <v>120</v>
      </c>
      <c r="C94" s="20" t="s">
        <v>255</v>
      </c>
      <c r="D94" s="20" t="s">
        <v>256</v>
      </c>
      <c r="E94" s="20">
        <v>3.5</v>
      </c>
      <c r="F94" s="21">
        <v>300</v>
      </c>
      <c r="G94" s="117">
        <v>1050</v>
      </c>
      <c r="H94" s="119">
        <v>7.7833800000000002</v>
      </c>
      <c r="I94" s="21">
        <v>8172.55</v>
      </c>
      <c r="J94" s="26">
        <v>6493</v>
      </c>
      <c r="K94" s="26" t="s">
        <v>470</v>
      </c>
      <c r="L94" s="114" t="s">
        <v>683</v>
      </c>
    </row>
    <row r="95" spans="1:12" ht="63.75" x14ac:dyDescent="0.25">
      <c r="A95" s="56">
        <v>41024</v>
      </c>
      <c r="B95" s="20" t="s">
        <v>258</v>
      </c>
      <c r="C95" s="20" t="s">
        <v>259</v>
      </c>
      <c r="D95" s="20" t="s">
        <v>260</v>
      </c>
      <c r="E95" s="20">
        <v>2.5</v>
      </c>
      <c r="F95" s="21">
        <v>300</v>
      </c>
      <c r="G95" s="117">
        <v>750</v>
      </c>
      <c r="H95" s="119">
        <v>7.7781399999999996</v>
      </c>
      <c r="I95" s="21">
        <v>5833.61</v>
      </c>
      <c r="J95" s="26">
        <v>6495</v>
      </c>
      <c r="K95" s="26" t="s">
        <v>22</v>
      </c>
      <c r="L95" s="114" t="s">
        <v>684</v>
      </c>
    </row>
    <row r="96" spans="1:12" ht="38.25" x14ac:dyDescent="0.25">
      <c r="A96" s="56">
        <v>41026</v>
      </c>
      <c r="B96" s="20" t="s">
        <v>262</v>
      </c>
      <c r="C96" s="20" t="s">
        <v>263</v>
      </c>
      <c r="D96" s="20" t="s">
        <v>264</v>
      </c>
      <c r="E96" s="20"/>
      <c r="F96" s="21"/>
      <c r="G96" s="117">
        <v>50</v>
      </c>
      <c r="H96" s="119">
        <v>7.7702799999999996</v>
      </c>
      <c r="I96" s="21">
        <v>388.51</v>
      </c>
      <c r="J96" s="26">
        <v>6496</v>
      </c>
      <c r="K96" s="26" t="s">
        <v>464</v>
      </c>
      <c r="L96" s="114" t="s">
        <v>685</v>
      </c>
    </row>
    <row r="97" spans="1:13" ht="63.75" x14ac:dyDescent="0.25">
      <c r="A97" s="56">
        <v>41026</v>
      </c>
      <c r="B97" s="20" t="s">
        <v>59</v>
      </c>
      <c r="C97" s="20" t="s">
        <v>266</v>
      </c>
      <c r="D97" s="20" t="s">
        <v>267</v>
      </c>
      <c r="E97" s="20"/>
      <c r="F97" s="21"/>
      <c r="G97" s="117">
        <v>50</v>
      </c>
      <c r="H97" s="119">
        <v>7.7702799999999996</v>
      </c>
      <c r="I97" s="21">
        <v>388.51</v>
      </c>
      <c r="J97" s="26">
        <v>6497</v>
      </c>
      <c r="K97" s="26" t="s">
        <v>471</v>
      </c>
      <c r="L97" s="114" t="s">
        <v>686</v>
      </c>
    </row>
    <row r="98" spans="1:13" ht="63.75" x14ac:dyDescent="0.25">
      <c r="A98" s="56">
        <v>41026</v>
      </c>
      <c r="B98" s="20" t="s">
        <v>59</v>
      </c>
      <c r="C98" s="20" t="s">
        <v>269</v>
      </c>
      <c r="D98" s="20" t="s">
        <v>270</v>
      </c>
      <c r="E98" s="20"/>
      <c r="F98" s="21"/>
      <c r="G98" s="117">
        <v>50</v>
      </c>
      <c r="H98" s="119">
        <v>7.7702799999999996</v>
      </c>
      <c r="I98" s="21">
        <v>388.51</v>
      </c>
      <c r="J98" s="26">
        <v>6498</v>
      </c>
      <c r="K98" s="26" t="s">
        <v>471</v>
      </c>
      <c r="L98" s="114" t="s">
        <v>687</v>
      </c>
    </row>
    <row r="99" spans="1:13" ht="51" x14ac:dyDescent="0.25">
      <c r="A99" s="56">
        <v>41026</v>
      </c>
      <c r="B99" s="20" t="s">
        <v>272</v>
      </c>
      <c r="C99" s="20" t="s">
        <v>273</v>
      </c>
      <c r="D99" s="20" t="s">
        <v>274</v>
      </c>
      <c r="E99" s="20"/>
      <c r="F99" s="21"/>
      <c r="G99" s="117">
        <v>70</v>
      </c>
      <c r="H99" s="119">
        <v>7.7702799999999996</v>
      </c>
      <c r="I99" s="21">
        <v>543.91999999999996</v>
      </c>
      <c r="J99" s="26">
        <v>6499</v>
      </c>
      <c r="K99" s="26" t="s">
        <v>464</v>
      </c>
      <c r="L99" s="114" t="s">
        <v>688</v>
      </c>
    </row>
    <row r="100" spans="1:13" ht="51" x14ac:dyDescent="0.25">
      <c r="A100" s="56">
        <v>41026</v>
      </c>
      <c r="B100" s="20" t="s">
        <v>12</v>
      </c>
      <c r="C100" s="20" t="s">
        <v>273</v>
      </c>
      <c r="D100" s="20" t="s">
        <v>274</v>
      </c>
      <c r="E100" s="20"/>
      <c r="F100" s="21"/>
      <c r="G100" s="117">
        <v>70</v>
      </c>
      <c r="H100" s="119">
        <v>7.7702799999999996</v>
      </c>
      <c r="I100" s="21">
        <v>543.91999999999996</v>
      </c>
      <c r="J100" s="26">
        <v>6500</v>
      </c>
      <c r="K100" s="26" t="s">
        <v>464</v>
      </c>
      <c r="L100" s="114" t="s">
        <v>688</v>
      </c>
    </row>
    <row r="101" spans="1:13" ht="51" x14ac:dyDescent="0.25">
      <c r="A101" s="56">
        <v>41026</v>
      </c>
      <c r="B101" s="20" t="s">
        <v>113</v>
      </c>
      <c r="C101" s="20" t="s">
        <v>226</v>
      </c>
      <c r="D101" s="20" t="s">
        <v>276</v>
      </c>
      <c r="E101" s="20">
        <v>0.5</v>
      </c>
      <c r="F101" s="21">
        <v>200</v>
      </c>
      <c r="G101" s="117">
        <v>100</v>
      </c>
      <c r="H101" s="119">
        <v>7.7702799999999996</v>
      </c>
      <c r="I101" s="21">
        <v>777.03</v>
      </c>
      <c r="J101" s="26">
        <v>6501</v>
      </c>
      <c r="K101" s="26" t="s">
        <v>423</v>
      </c>
      <c r="L101" s="114" t="s">
        <v>689</v>
      </c>
      <c r="M101" s="140"/>
    </row>
    <row r="102" spans="1:13" ht="63.75" x14ac:dyDescent="0.25">
      <c r="A102" s="56">
        <v>41026</v>
      </c>
      <c r="B102" s="20" t="s">
        <v>194</v>
      </c>
      <c r="C102" s="20" t="s">
        <v>269</v>
      </c>
      <c r="D102" s="20" t="s">
        <v>274</v>
      </c>
      <c r="E102" s="20">
        <v>3.5</v>
      </c>
      <c r="F102" s="21">
        <v>200</v>
      </c>
      <c r="G102" s="117">
        <v>700</v>
      </c>
      <c r="H102" s="119">
        <v>7.7702799999999996</v>
      </c>
      <c r="I102" s="21">
        <v>5439.2</v>
      </c>
      <c r="J102" s="26">
        <v>6502</v>
      </c>
      <c r="K102" s="26" t="s">
        <v>471</v>
      </c>
      <c r="L102" s="114" t="s">
        <v>690</v>
      </c>
      <c r="M102" s="140"/>
    </row>
    <row r="103" spans="1:13" ht="51" x14ac:dyDescent="0.25">
      <c r="A103" s="56">
        <v>41026</v>
      </c>
      <c r="B103" s="20" t="s">
        <v>112</v>
      </c>
      <c r="C103" s="20" t="s">
        <v>269</v>
      </c>
      <c r="D103" s="20" t="s">
        <v>274</v>
      </c>
      <c r="E103" s="20">
        <v>3.5</v>
      </c>
      <c r="F103" s="21">
        <v>200</v>
      </c>
      <c r="G103" s="117">
        <v>700</v>
      </c>
      <c r="H103" s="119">
        <v>7.7702799999999996</v>
      </c>
      <c r="I103" s="21">
        <v>5439.2</v>
      </c>
      <c r="J103" s="26">
        <v>6503</v>
      </c>
      <c r="K103" s="26" t="s">
        <v>423</v>
      </c>
      <c r="L103" s="114" t="s">
        <v>690</v>
      </c>
      <c r="M103" s="140"/>
    </row>
    <row r="104" spans="1:13" ht="63.75" x14ac:dyDescent="0.25">
      <c r="A104" s="56">
        <v>41026</v>
      </c>
      <c r="B104" s="20" t="s">
        <v>113</v>
      </c>
      <c r="C104" s="20" t="s">
        <v>279</v>
      </c>
      <c r="D104" s="20" t="s">
        <v>274</v>
      </c>
      <c r="E104" s="20">
        <v>3.5</v>
      </c>
      <c r="F104" s="21" t="s">
        <v>280</v>
      </c>
      <c r="G104" s="117">
        <v>875</v>
      </c>
      <c r="H104" s="119">
        <v>7.7702799999999996</v>
      </c>
      <c r="I104" s="21">
        <v>6799</v>
      </c>
      <c r="J104" s="26">
        <v>6504</v>
      </c>
      <c r="K104" s="26" t="s">
        <v>423</v>
      </c>
      <c r="L104" s="114" t="s">
        <v>691</v>
      </c>
      <c r="M104" s="140"/>
    </row>
    <row r="105" spans="1:13" ht="51" x14ac:dyDescent="0.25">
      <c r="A105" s="56">
        <v>41029</v>
      </c>
      <c r="B105" s="20" t="s">
        <v>36</v>
      </c>
      <c r="C105" s="20" t="s">
        <v>282</v>
      </c>
      <c r="D105" s="20" t="s">
        <v>287</v>
      </c>
      <c r="E105" s="20">
        <v>2.5</v>
      </c>
      <c r="F105" s="21">
        <v>150</v>
      </c>
      <c r="G105" s="117">
        <v>375</v>
      </c>
      <c r="H105" s="119">
        <v>7.7826199999999996</v>
      </c>
      <c r="I105" s="21">
        <v>2918.48</v>
      </c>
      <c r="J105" s="26">
        <v>6505</v>
      </c>
      <c r="K105" s="26" t="s">
        <v>423</v>
      </c>
      <c r="L105" s="114" t="s">
        <v>692</v>
      </c>
      <c r="M105" s="140"/>
    </row>
    <row r="106" spans="1:13" x14ac:dyDescent="0.25">
      <c r="A106" s="56"/>
      <c r="B106" s="57" t="s">
        <v>284</v>
      </c>
      <c r="C106" s="20"/>
      <c r="D106" s="20"/>
      <c r="E106" s="20"/>
      <c r="F106" s="21"/>
      <c r="G106" s="117">
        <v>0</v>
      </c>
      <c r="H106" s="119"/>
      <c r="I106" s="21">
        <v>0</v>
      </c>
      <c r="J106" s="26"/>
      <c r="K106" s="26"/>
      <c r="L106" s="114"/>
      <c r="M106" s="140"/>
    </row>
    <row r="107" spans="1:13" ht="38.25" x14ac:dyDescent="0.25">
      <c r="A107" s="56">
        <v>41040</v>
      </c>
      <c r="B107" s="20" t="s">
        <v>214</v>
      </c>
      <c r="C107" s="20" t="s">
        <v>211</v>
      </c>
      <c r="D107" s="20" t="s">
        <v>352</v>
      </c>
      <c r="E107" s="20">
        <v>3.5</v>
      </c>
      <c r="F107" s="21">
        <v>250</v>
      </c>
      <c r="G107" s="117">
        <v>875</v>
      </c>
      <c r="H107" s="119">
        <v>7.7781700000000003</v>
      </c>
      <c r="I107" s="21">
        <v>6805.9</v>
      </c>
      <c r="J107" s="26">
        <v>6512</v>
      </c>
      <c r="K107" s="26" t="s">
        <v>472</v>
      </c>
      <c r="L107" s="114" t="s">
        <v>697</v>
      </c>
      <c r="M107" s="140"/>
    </row>
    <row r="108" spans="1:13" ht="25.5" x14ac:dyDescent="0.25">
      <c r="A108" s="56">
        <v>41040</v>
      </c>
      <c r="B108" s="20" t="s">
        <v>312</v>
      </c>
      <c r="C108" s="20" t="s">
        <v>313</v>
      </c>
      <c r="D108" s="20" t="s">
        <v>314</v>
      </c>
      <c r="E108" s="20"/>
      <c r="F108" s="21"/>
      <c r="G108" s="117">
        <v>400</v>
      </c>
      <c r="H108" s="119">
        <v>7.7781700000000003</v>
      </c>
      <c r="I108" s="21">
        <v>3111.27</v>
      </c>
      <c r="J108" s="26">
        <v>6513</v>
      </c>
      <c r="K108" s="26" t="s">
        <v>463</v>
      </c>
      <c r="L108" s="114" t="s">
        <v>698</v>
      </c>
      <c r="M108" s="140"/>
    </row>
    <row r="109" spans="1:13" ht="51" x14ac:dyDescent="0.25">
      <c r="A109" s="56">
        <v>41036</v>
      </c>
      <c r="B109" s="20" t="s">
        <v>113</v>
      </c>
      <c r="C109" s="20" t="s">
        <v>321</v>
      </c>
      <c r="D109" s="20" t="s">
        <v>322</v>
      </c>
      <c r="E109" s="20">
        <v>1.5</v>
      </c>
      <c r="F109" s="21">
        <v>200</v>
      </c>
      <c r="G109" s="117">
        <v>300</v>
      </c>
      <c r="H109" s="119">
        <v>7.7930299999999999</v>
      </c>
      <c r="I109" s="21">
        <v>2337.91</v>
      </c>
      <c r="J109" s="26">
        <v>6516</v>
      </c>
      <c r="K109" s="26" t="s">
        <v>423</v>
      </c>
      <c r="L109" s="114" t="s">
        <v>701</v>
      </c>
      <c r="M109" s="140"/>
    </row>
    <row r="110" spans="1:13" ht="76.5" x14ac:dyDescent="0.25">
      <c r="A110" s="56">
        <v>41047</v>
      </c>
      <c r="B110" s="20" t="s">
        <v>119</v>
      </c>
      <c r="C110" s="20" t="s">
        <v>160</v>
      </c>
      <c r="D110" s="20" t="s">
        <v>325</v>
      </c>
      <c r="E110" s="20"/>
      <c r="F110" s="21"/>
      <c r="G110" s="117">
        <v>50</v>
      </c>
      <c r="H110" s="119">
        <v>7.7804900000000004</v>
      </c>
      <c r="I110" s="21">
        <v>389.02</v>
      </c>
      <c r="J110" s="26">
        <v>6518</v>
      </c>
      <c r="K110" s="26" t="s">
        <v>464</v>
      </c>
      <c r="L110" s="114" t="s">
        <v>330</v>
      </c>
      <c r="M110" s="143"/>
    </row>
    <row r="111" spans="1:13" ht="63.75" x14ac:dyDescent="0.25">
      <c r="A111" s="56">
        <v>41050</v>
      </c>
      <c r="B111" s="20" t="s">
        <v>105</v>
      </c>
      <c r="C111" s="20" t="s">
        <v>163</v>
      </c>
      <c r="D111" s="20" t="s">
        <v>328</v>
      </c>
      <c r="E111" s="20"/>
      <c r="F111" s="21"/>
      <c r="G111" s="117">
        <v>50</v>
      </c>
      <c r="H111" s="119">
        <v>7.7735399999999997</v>
      </c>
      <c r="I111" s="21">
        <v>388.68</v>
      </c>
      <c r="J111" s="26">
        <v>6521</v>
      </c>
      <c r="K111" s="26" t="s">
        <v>471</v>
      </c>
      <c r="L111" s="114" t="s">
        <v>329</v>
      </c>
    </row>
    <row r="112" spans="1:13" ht="38.25" x14ac:dyDescent="0.25">
      <c r="A112" s="56">
        <v>41051</v>
      </c>
      <c r="B112" s="20" t="s">
        <v>331</v>
      </c>
      <c r="C112" s="20" t="s">
        <v>332</v>
      </c>
      <c r="D112" s="20" t="s">
        <v>333</v>
      </c>
      <c r="E112" s="20">
        <v>2.5</v>
      </c>
      <c r="F112" s="21">
        <v>200</v>
      </c>
      <c r="G112" s="117">
        <v>500</v>
      </c>
      <c r="H112" s="119">
        <v>7.7685599999999999</v>
      </c>
      <c r="I112" s="21">
        <v>3884.28</v>
      </c>
      <c r="J112" s="26">
        <v>6523</v>
      </c>
      <c r="K112" s="26" t="s">
        <v>464</v>
      </c>
      <c r="L112" s="114" t="s">
        <v>703</v>
      </c>
    </row>
    <row r="113" spans="1:12" ht="89.25" x14ac:dyDescent="0.25">
      <c r="A113" s="56">
        <v>41052</v>
      </c>
      <c r="B113" s="20" t="s">
        <v>338</v>
      </c>
      <c r="C113" s="20" t="s">
        <v>335</v>
      </c>
      <c r="D113" s="20" t="s">
        <v>336</v>
      </c>
      <c r="E113" s="20">
        <v>5.5</v>
      </c>
      <c r="F113" s="21">
        <v>300</v>
      </c>
      <c r="G113" s="117">
        <v>1650</v>
      </c>
      <c r="H113" s="119">
        <v>7.7755799999999997</v>
      </c>
      <c r="I113" s="21">
        <v>12829.707</v>
      </c>
      <c r="J113" s="26">
        <v>6525</v>
      </c>
      <c r="K113" s="26" t="s">
        <v>21</v>
      </c>
      <c r="L113" s="114" t="s">
        <v>704</v>
      </c>
    </row>
    <row r="114" spans="1:12" ht="51" x14ac:dyDescent="0.25">
      <c r="A114" s="56">
        <v>41050</v>
      </c>
      <c r="B114" s="20" t="s">
        <v>46</v>
      </c>
      <c r="C114" s="20" t="s">
        <v>324</v>
      </c>
      <c r="D114" s="20" t="s">
        <v>339</v>
      </c>
      <c r="E114" s="20"/>
      <c r="F114" s="21"/>
      <c r="G114" s="117">
        <v>50</v>
      </c>
      <c r="H114" s="119">
        <v>7.7735399999999997</v>
      </c>
      <c r="I114" s="21">
        <v>388.67</v>
      </c>
      <c r="J114" s="26">
        <v>6526</v>
      </c>
      <c r="K114" s="26" t="s">
        <v>464</v>
      </c>
      <c r="L114" s="114" t="s">
        <v>340</v>
      </c>
    </row>
    <row r="115" spans="1:12" ht="51" x14ac:dyDescent="0.25">
      <c r="A115" s="56">
        <v>41054</v>
      </c>
      <c r="B115" s="20" t="s">
        <v>342</v>
      </c>
      <c r="C115" s="20" t="s">
        <v>343</v>
      </c>
      <c r="D115" s="20" t="s">
        <v>344</v>
      </c>
      <c r="E115" s="20"/>
      <c r="F115" s="21"/>
      <c r="G115" s="117">
        <v>400</v>
      </c>
      <c r="H115" s="119">
        <v>7.7885799999999996</v>
      </c>
      <c r="I115" s="21">
        <v>3115.43</v>
      </c>
      <c r="J115" s="26">
        <v>6527</v>
      </c>
      <c r="K115" s="26" t="s">
        <v>423</v>
      </c>
      <c r="L115" s="114" t="s">
        <v>341</v>
      </c>
    </row>
    <row r="116" spans="1:12" ht="38.25" x14ac:dyDescent="0.25">
      <c r="A116" s="56">
        <v>41054</v>
      </c>
      <c r="B116" s="20" t="s">
        <v>345</v>
      </c>
      <c r="C116" s="20" t="s">
        <v>343</v>
      </c>
      <c r="D116" s="20" t="s">
        <v>344</v>
      </c>
      <c r="E116" s="20"/>
      <c r="F116" s="21"/>
      <c r="G116" s="117">
        <v>400</v>
      </c>
      <c r="H116" s="119">
        <v>7.7885799999999996</v>
      </c>
      <c r="I116" s="21">
        <v>3115.43</v>
      </c>
      <c r="J116" s="26">
        <v>6528</v>
      </c>
      <c r="K116" s="26" t="s">
        <v>473</v>
      </c>
      <c r="L116" s="114" t="s">
        <v>341</v>
      </c>
    </row>
    <row r="117" spans="1:12" ht="38.25" x14ac:dyDescent="0.25">
      <c r="A117" s="56">
        <v>41054</v>
      </c>
      <c r="B117" s="20" t="s">
        <v>346</v>
      </c>
      <c r="C117" s="20" t="s">
        <v>343</v>
      </c>
      <c r="D117" s="20" t="s">
        <v>344</v>
      </c>
      <c r="E117" s="20"/>
      <c r="F117" s="21"/>
      <c r="G117" s="117">
        <v>400</v>
      </c>
      <c r="H117" s="119">
        <v>7.7885799999999996</v>
      </c>
      <c r="I117" s="21">
        <v>3115.44</v>
      </c>
      <c r="J117" s="26">
        <v>6529</v>
      </c>
      <c r="K117" s="26" t="s">
        <v>477</v>
      </c>
      <c r="L117" s="114" t="s">
        <v>341</v>
      </c>
    </row>
    <row r="118" spans="1:12" ht="89.25" x14ac:dyDescent="0.25">
      <c r="A118" s="56">
        <v>41054</v>
      </c>
      <c r="B118" s="20" t="s">
        <v>155</v>
      </c>
      <c r="C118" s="20" t="s">
        <v>349</v>
      </c>
      <c r="D118" s="20" t="s">
        <v>350</v>
      </c>
      <c r="E118" s="20">
        <v>8.5</v>
      </c>
      <c r="F118" s="21" t="s">
        <v>347</v>
      </c>
      <c r="G118" s="117">
        <v>2850</v>
      </c>
      <c r="H118" s="119">
        <v>7.7885799999999996</v>
      </c>
      <c r="I118" s="21">
        <v>22197.45</v>
      </c>
      <c r="J118" s="26">
        <v>6530</v>
      </c>
      <c r="K118" s="26" t="s">
        <v>475</v>
      </c>
      <c r="L118" s="114" t="s">
        <v>705</v>
      </c>
    </row>
    <row r="119" spans="1:12" ht="51" x14ac:dyDescent="0.25">
      <c r="A119" s="56">
        <v>41058</v>
      </c>
      <c r="B119" s="20" t="s">
        <v>467</v>
      </c>
      <c r="C119" s="20" t="s">
        <v>445</v>
      </c>
      <c r="D119" s="20" t="s">
        <v>468</v>
      </c>
      <c r="E119" s="20"/>
      <c r="F119" s="21"/>
      <c r="G119" s="117">
        <v>400</v>
      </c>
      <c r="H119" s="119">
        <v>7.79678</v>
      </c>
      <c r="I119" s="21">
        <v>3118.71</v>
      </c>
      <c r="J119" s="26">
        <v>6536</v>
      </c>
      <c r="K119" s="26" t="s">
        <v>423</v>
      </c>
      <c r="L119" s="114" t="s">
        <v>469</v>
      </c>
    </row>
    <row r="120" spans="1:12" ht="63.75" x14ac:dyDescent="0.25">
      <c r="A120" s="56">
        <v>41059</v>
      </c>
      <c r="B120" s="20" t="s">
        <v>222</v>
      </c>
      <c r="C120" s="20" t="s">
        <v>93</v>
      </c>
      <c r="D120" s="20" t="s">
        <v>371</v>
      </c>
      <c r="E120" s="20">
        <v>3.5</v>
      </c>
      <c r="F120" s="21">
        <v>150</v>
      </c>
      <c r="G120" s="117">
        <v>525</v>
      </c>
      <c r="H120" s="119">
        <v>7.8034600000000003</v>
      </c>
      <c r="I120" s="21">
        <v>4096.82</v>
      </c>
      <c r="J120" s="26">
        <v>6537</v>
      </c>
      <c r="K120" s="26" t="s">
        <v>465</v>
      </c>
      <c r="L120" s="114" t="s">
        <v>708</v>
      </c>
    </row>
    <row r="121" spans="1:12" ht="51" x14ac:dyDescent="0.25">
      <c r="A121" s="56">
        <v>41059</v>
      </c>
      <c r="B121" s="20" t="s">
        <v>370</v>
      </c>
      <c r="C121" s="20" t="s">
        <v>93</v>
      </c>
      <c r="D121" s="20" t="s">
        <v>371</v>
      </c>
      <c r="E121" s="20">
        <v>3.5</v>
      </c>
      <c r="F121" s="21">
        <v>150</v>
      </c>
      <c r="G121" s="117">
        <v>525</v>
      </c>
      <c r="H121" s="119">
        <v>7.8034600000000003</v>
      </c>
      <c r="I121" s="21">
        <v>4096.82</v>
      </c>
      <c r="J121" s="26">
        <v>6538</v>
      </c>
      <c r="K121" s="26" t="s">
        <v>423</v>
      </c>
      <c r="L121" s="114" t="s">
        <v>708</v>
      </c>
    </row>
    <row r="122" spans="1:12" ht="63.75" x14ac:dyDescent="0.25">
      <c r="A122" s="56">
        <v>41059</v>
      </c>
      <c r="B122" s="20" t="s">
        <v>15</v>
      </c>
      <c r="C122" s="20" t="s">
        <v>360</v>
      </c>
      <c r="D122" s="20" t="s">
        <v>372</v>
      </c>
      <c r="E122" s="20">
        <v>6.5</v>
      </c>
      <c r="F122" s="21">
        <v>250</v>
      </c>
      <c r="G122" s="117">
        <v>1625</v>
      </c>
      <c r="H122" s="119">
        <v>7.8034600000000003</v>
      </c>
      <c r="I122" s="21">
        <v>12680.62</v>
      </c>
      <c r="J122" s="26">
        <v>6539</v>
      </c>
      <c r="K122" s="26" t="s">
        <v>471</v>
      </c>
      <c r="L122" s="114" t="s">
        <v>709</v>
      </c>
    </row>
    <row r="123" spans="1:12" ht="38.25" x14ac:dyDescent="0.25">
      <c r="A123" s="56">
        <v>41059</v>
      </c>
      <c r="B123" s="20" t="s">
        <v>173</v>
      </c>
      <c r="C123" s="20" t="s">
        <v>360</v>
      </c>
      <c r="D123" s="20" t="s">
        <v>373</v>
      </c>
      <c r="E123" s="20">
        <v>5.5</v>
      </c>
      <c r="F123" s="21">
        <v>200</v>
      </c>
      <c r="G123" s="117">
        <v>1100</v>
      </c>
      <c r="H123" s="119">
        <v>7.8034600000000003</v>
      </c>
      <c r="I123" s="21">
        <v>8598.36</v>
      </c>
      <c r="J123" s="26">
        <v>6541</v>
      </c>
      <c r="K123" s="26" t="s">
        <v>466</v>
      </c>
      <c r="L123" s="114" t="s">
        <v>709</v>
      </c>
    </row>
    <row r="124" spans="1:12" x14ac:dyDescent="0.25">
      <c r="A124" s="56"/>
      <c r="B124" s="57" t="s">
        <v>420</v>
      </c>
      <c r="C124" s="20"/>
      <c r="D124" s="20"/>
      <c r="E124" s="20"/>
      <c r="F124" s="21"/>
      <c r="G124" s="117"/>
      <c r="H124" s="119"/>
      <c r="I124" s="21"/>
      <c r="J124" s="26"/>
      <c r="K124" s="26"/>
      <c r="L124" s="114"/>
    </row>
    <row r="125" spans="1:12" ht="38.25" x14ac:dyDescent="0.25">
      <c r="A125" s="56">
        <v>41061</v>
      </c>
      <c r="B125" s="20" t="s">
        <v>46</v>
      </c>
      <c r="C125" s="20" t="s">
        <v>361</v>
      </c>
      <c r="D125" s="20" t="s">
        <v>365</v>
      </c>
      <c r="E125" s="20">
        <v>5.5</v>
      </c>
      <c r="F125" s="21">
        <v>300</v>
      </c>
      <c r="G125" s="117">
        <v>1650</v>
      </c>
      <c r="H125" s="119">
        <v>7.8247999999999998</v>
      </c>
      <c r="I125" s="21">
        <v>12910.92</v>
      </c>
      <c r="J125" s="26">
        <v>6545</v>
      </c>
      <c r="K125" s="26" t="s">
        <v>464</v>
      </c>
      <c r="L125" s="114" t="s">
        <v>711</v>
      </c>
    </row>
    <row r="126" spans="1:12" ht="25.5" x14ac:dyDescent="0.25">
      <c r="A126" s="56">
        <v>41061</v>
      </c>
      <c r="B126" s="20" t="s">
        <v>480</v>
      </c>
      <c r="C126" s="20" t="s">
        <v>360</v>
      </c>
      <c r="D126" s="20" t="s">
        <v>369</v>
      </c>
      <c r="E126" s="20">
        <v>4.5</v>
      </c>
      <c r="F126" s="21">
        <v>250</v>
      </c>
      <c r="G126" s="117">
        <v>1125</v>
      </c>
      <c r="H126" s="119">
        <v>7.8247999999999998</v>
      </c>
      <c r="I126" s="21">
        <v>8802.9</v>
      </c>
      <c r="J126" s="26">
        <v>6542</v>
      </c>
      <c r="K126" s="26" t="s">
        <v>463</v>
      </c>
      <c r="L126" s="114" t="s">
        <v>709</v>
      </c>
    </row>
    <row r="127" spans="1:12" ht="51" x14ac:dyDescent="0.25">
      <c r="A127" s="56">
        <v>41065</v>
      </c>
      <c r="B127" s="20" t="s">
        <v>113</v>
      </c>
      <c r="C127" s="20" t="s">
        <v>375</v>
      </c>
      <c r="D127" s="20" t="s">
        <v>376</v>
      </c>
      <c r="E127" s="20">
        <v>5.5</v>
      </c>
      <c r="F127" s="21">
        <v>350</v>
      </c>
      <c r="G127" s="117">
        <v>1925</v>
      </c>
      <c r="H127" s="119">
        <v>7.82944</v>
      </c>
      <c r="I127" s="21">
        <v>15071.67</v>
      </c>
      <c r="J127" s="26">
        <v>6548</v>
      </c>
      <c r="K127" s="26" t="s">
        <v>423</v>
      </c>
      <c r="L127" s="114" t="s">
        <v>462</v>
      </c>
    </row>
    <row r="128" spans="1:12" ht="38.25" x14ac:dyDescent="0.25">
      <c r="A128" s="56">
        <v>41067</v>
      </c>
      <c r="B128" s="20" t="s">
        <v>46</v>
      </c>
      <c r="C128" s="20" t="s">
        <v>377</v>
      </c>
      <c r="D128" s="20" t="s">
        <v>378</v>
      </c>
      <c r="E128" s="20">
        <v>0</v>
      </c>
      <c r="F128" s="21">
        <v>0</v>
      </c>
      <c r="G128" s="117">
        <v>75</v>
      </c>
      <c r="H128" s="119">
        <v>7.8385600000000002</v>
      </c>
      <c r="I128" s="21">
        <v>587.89</v>
      </c>
      <c r="J128" s="26">
        <v>6550</v>
      </c>
      <c r="K128" s="26" t="s">
        <v>464</v>
      </c>
      <c r="L128" s="114" t="s">
        <v>379</v>
      </c>
    </row>
    <row r="129" spans="1:12" ht="51" x14ac:dyDescent="0.25">
      <c r="A129" s="56">
        <v>41068</v>
      </c>
      <c r="B129" s="20" t="s">
        <v>36</v>
      </c>
      <c r="C129" s="20" t="s">
        <v>18</v>
      </c>
      <c r="D129" s="20" t="s">
        <v>380</v>
      </c>
      <c r="E129" s="20">
        <v>3.5</v>
      </c>
      <c r="F129" s="21">
        <v>150</v>
      </c>
      <c r="G129" s="117">
        <v>525</v>
      </c>
      <c r="H129" s="119">
        <v>7.8586499999999999</v>
      </c>
      <c r="I129" s="21">
        <v>4125.79</v>
      </c>
      <c r="J129" s="26">
        <v>6554</v>
      </c>
      <c r="K129" s="26" t="s">
        <v>423</v>
      </c>
      <c r="L129" s="114" t="s">
        <v>381</v>
      </c>
    </row>
    <row r="130" spans="1:12" ht="25.5" x14ac:dyDescent="0.25">
      <c r="A130" s="56">
        <v>41072</v>
      </c>
      <c r="B130" s="20" t="s">
        <v>480</v>
      </c>
      <c r="C130" s="20" t="s">
        <v>47</v>
      </c>
      <c r="D130" s="20" t="s">
        <v>384</v>
      </c>
      <c r="E130" s="20">
        <v>5.5</v>
      </c>
      <c r="F130" s="21">
        <v>250</v>
      </c>
      <c r="G130" s="117">
        <v>1375</v>
      </c>
      <c r="H130" s="119">
        <v>7.8762299999999996</v>
      </c>
      <c r="I130" s="21">
        <v>10829.82</v>
      </c>
      <c r="J130" s="26">
        <v>6556</v>
      </c>
      <c r="K130" s="26" t="s">
        <v>463</v>
      </c>
      <c r="L130" s="114" t="s">
        <v>385</v>
      </c>
    </row>
    <row r="131" spans="1:12" ht="38.25" x14ac:dyDescent="0.25">
      <c r="A131" s="56">
        <v>41072</v>
      </c>
      <c r="B131" s="20" t="s">
        <v>12</v>
      </c>
      <c r="C131" s="20" t="s">
        <v>386</v>
      </c>
      <c r="D131" s="20" t="s">
        <v>387</v>
      </c>
      <c r="E131" s="20">
        <v>5.5</v>
      </c>
      <c r="F131" s="21">
        <v>150</v>
      </c>
      <c r="G131" s="117">
        <v>825</v>
      </c>
      <c r="H131" s="119">
        <v>7.8762299999999996</v>
      </c>
      <c r="I131" s="21">
        <v>6497.89</v>
      </c>
      <c r="J131" s="26">
        <v>6555</v>
      </c>
      <c r="K131" s="26" t="s">
        <v>464</v>
      </c>
      <c r="L131" s="114" t="s">
        <v>385</v>
      </c>
    </row>
    <row r="132" spans="1:12" ht="63.75" x14ac:dyDescent="0.25">
      <c r="A132" s="56">
        <v>41072</v>
      </c>
      <c r="B132" s="20" t="s">
        <v>388</v>
      </c>
      <c r="C132" s="20" t="s">
        <v>377</v>
      </c>
      <c r="D132" s="20" t="s">
        <v>389</v>
      </c>
      <c r="E132" s="20">
        <v>0</v>
      </c>
      <c r="F132" s="21">
        <v>0</v>
      </c>
      <c r="G132" s="117">
        <v>400</v>
      </c>
      <c r="H132" s="119">
        <v>7.8762299999999996</v>
      </c>
      <c r="I132" s="21">
        <v>3150.49</v>
      </c>
      <c r="J132" s="26">
        <v>6560</v>
      </c>
      <c r="K132" s="26" t="s">
        <v>471</v>
      </c>
      <c r="L132" s="114" t="s">
        <v>390</v>
      </c>
    </row>
    <row r="133" spans="1:12" ht="38.25" x14ac:dyDescent="0.25">
      <c r="A133" s="56">
        <v>41072</v>
      </c>
      <c r="B133" s="20" t="s">
        <v>391</v>
      </c>
      <c r="C133" s="20" t="s">
        <v>377</v>
      </c>
      <c r="D133" s="20" t="s">
        <v>389</v>
      </c>
      <c r="E133" s="20">
        <v>0</v>
      </c>
      <c r="F133" s="21">
        <v>0</v>
      </c>
      <c r="G133" s="117">
        <v>400</v>
      </c>
      <c r="H133" s="119">
        <v>7.8762299999999996</v>
      </c>
      <c r="I133" s="21">
        <v>3150.49</v>
      </c>
      <c r="J133" s="26">
        <v>6561</v>
      </c>
      <c r="K133" s="26" t="s">
        <v>473</v>
      </c>
      <c r="L133" s="114" t="s">
        <v>390</v>
      </c>
    </row>
    <row r="134" spans="1:12" ht="51" x14ac:dyDescent="0.25">
      <c r="A134" s="56">
        <v>41074</v>
      </c>
      <c r="B134" s="20" t="s">
        <v>394</v>
      </c>
      <c r="C134" s="20" t="s">
        <v>395</v>
      </c>
      <c r="D134" s="20" t="s">
        <v>396</v>
      </c>
      <c r="E134" s="20">
        <v>7.5</v>
      </c>
      <c r="F134" s="21">
        <v>300</v>
      </c>
      <c r="G134" s="117">
        <v>2250</v>
      </c>
      <c r="H134" s="119">
        <v>7.87547</v>
      </c>
      <c r="I134" s="21">
        <v>17719.810000000001</v>
      </c>
      <c r="J134" s="26">
        <v>6557</v>
      </c>
      <c r="K134" s="26" t="s">
        <v>423</v>
      </c>
      <c r="L134" s="114" t="s">
        <v>399</v>
      </c>
    </row>
    <row r="135" spans="1:12" ht="63.75" x14ac:dyDescent="0.25">
      <c r="A135" s="56">
        <v>41074</v>
      </c>
      <c r="B135" s="20" t="s">
        <v>222</v>
      </c>
      <c r="C135" s="20" t="s">
        <v>395</v>
      </c>
      <c r="D135" s="20" t="s">
        <v>397</v>
      </c>
      <c r="E135" s="20">
        <v>7.5</v>
      </c>
      <c r="F135" s="21">
        <v>300</v>
      </c>
      <c r="G135" s="117">
        <v>2250</v>
      </c>
      <c r="H135" s="119">
        <v>7.87547</v>
      </c>
      <c r="I135" s="21">
        <v>17719.810000000001</v>
      </c>
      <c r="J135" s="26">
        <v>6559</v>
      </c>
      <c r="K135" s="26" t="s">
        <v>465</v>
      </c>
      <c r="L135" s="114" t="s">
        <v>399</v>
      </c>
    </row>
    <row r="136" spans="1:12" ht="63.75" x14ac:dyDescent="0.25">
      <c r="A136" s="56">
        <v>41074</v>
      </c>
      <c r="B136" s="20" t="s">
        <v>220</v>
      </c>
      <c r="C136" s="20" t="s">
        <v>395</v>
      </c>
      <c r="D136" s="20" t="s">
        <v>398</v>
      </c>
      <c r="E136" s="20">
        <v>7.5</v>
      </c>
      <c r="F136" s="21">
        <v>300</v>
      </c>
      <c r="G136" s="117">
        <v>2250</v>
      </c>
      <c r="H136" s="119">
        <v>7.87547</v>
      </c>
      <c r="I136" s="21">
        <v>17719.8</v>
      </c>
      <c r="J136" s="26">
        <v>6558</v>
      </c>
      <c r="K136" s="26" t="s">
        <v>471</v>
      </c>
      <c r="L136" s="114" t="s">
        <v>399</v>
      </c>
    </row>
    <row r="137" spans="1:12" ht="63.75" x14ac:dyDescent="0.25">
      <c r="A137" s="56">
        <v>41074</v>
      </c>
      <c r="B137" s="20" t="s">
        <v>88</v>
      </c>
      <c r="C137" s="20" t="s">
        <v>93</v>
      </c>
      <c r="D137" s="20" t="s">
        <v>400</v>
      </c>
      <c r="E137" s="20">
        <v>3.5</v>
      </c>
      <c r="F137" s="21">
        <v>150</v>
      </c>
      <c r="G137" s="117">
        <v>525</v>
      </c>
      <c r="H137" s="119">
        <v>7.8762299999999996</v>
      </c>
      <c r="I137" s="21">
        <v>4135.0200000000004</v>
      </c>
      <c r="J137" s="26">
        <v>6564</v>
      </c>
      <c r="K137" s="26" t="s">
        <v>471</v>
      </c>
      <c r="L137" s="114" t="s">
        <v>401</v>
      </c>
    </row>
    <row r="138" spans="1:12" ht="63.75" x14ac:dyDescent="0.25">
      <c r="A138" s="56">
        <v>41074</v>
      </c>
      <c r="B138" s="20" t="s">
        <v>71</v>
      </c>
      <c r="C138" s="20" t="s">
        <v>93</v>
      </c>
      <c r="D138" s="20" t="s">
        <v>387</v>
      </c>
      <c r="E138" s="20"/>
      <c r="F138" s="21"/>
      <c r="G138" s="117">
        <v>50</v>
      </c>
      <c r="H138" s="119">
        <v>7.8762299999999996</v>
      </c>
      <c r="I138" s="21">
        <v>393.81</v>
      </c>
      <c r="J138" s="26">
        <v>6565</v>
      </c>
      <c r="K138" s="26" t="s">
        <v>471</v>
      </c>
      <c r="L138" s="114" t="s">
        <v>402</v>
      </c>
    </row>
    <row r="139" spans="1:12" ht="51" x14ac:dyDescent="0.25">
      <c r="A139" s="115">
        <v>41082</v>
      </c>
      <c r="B139" s="20" t="s">
        <v>46</v>
      </c>
      <c r="C139" s="20" t="s">
        <v>413</v>
      </c>
      <c r="D139" s="20" t="s">
        <v>414</v>
      </c>
      <c r="E139" s="20"/>
      <c r="F139" s="21"/>
      <c r="G139" s="117">
        <v>50</v>
      </c>
      <c r="H139" s="119">
        <v>7.8558599999999998</v>
      </c>
      <c r="I139" s="21">
        <v>392.79</v>
      </c>
      <c r="J139" s="26">
        <v>6574</v>
      </c>
      <c r="K139" s="26" t="s">
        <v>464</v>
      </c>
      <c r="L139" s="114" t="s">
        <v>415</v>
      </c>
    </row>
    <row r="140" spans="1:12" ht="51" x14ac:dyDescent="0.25">
      <c r="A140" s="115">
        <v>41082</v>
      </c>
      <c r="B140" s="144" t="s">
        <v>173</v>
      </c>
      <c r="C140" s="20" t="s">
        <v>28</v>
      </c>
      <c r="D140" s="20" t="s">
        <v>416</v>
      </c>
      <c r="E140" s="20">
        <v>2.5</v>
      </c>
      <c r="F140" s="21">
        <v>250</v>
      </c>
      <c r="G140" s="117">
        <v>625</v>
      </c>
      <c r="H140" s="119">
        <v>7.8558599999999998</v>
      </c>
      <c r="I140" s="21">
        <v>4909.91</v>
      </c>
      <c r="J140" s="26">
        <v>6572</v>
      </c>
      <c r="K140" s="26" t="s">
        <v>466</v>
      </c>
      <c r="L140" s="114" t="s">
        <v>417</v>
      </c>
    </row>
    <row r="141" spans="1:12" ht="38.25" x14ac:dyDescent="0.25">
      <c r="A141" s="115">
        <v>41086</v>
      </c>
      <c r="B141" s="20" t="s">
        <v>172</v>
      </c>
      <c r="C141" s="20" t="s">
        <v>18</v>
      </c>
      <c r="D141" s="20" t="s">
        <v>418</v>
      </c>
      <c r="E141" s="20">
        <v>2.5</v>
      </c>
      <c r="F141" s="21">
        <v>200</v>
      </c>
      <c r="G141" s="117">
        <v>500</v>
      </c>
      <c r="H141" s="119">
        <v>7.8522699999999999</v>
      </c>
      <c r="I141" s="21">
        <v>3926.14</v>
      </c>
      <c r="J141" s="26">
        <v>6575</v>
      </c>
      <c r="K141" s="26" t="s">
        <v>466</v>
      </c>
      <c r="L141" s="114" t="s">
        <v>419</v>
      </c>
    </row>
    <row r="142" spans="1:12" ht="51" x14ac:dyDescent="0.25">
      <c r="A142" s="115">
        <v>41086</v>
      </c>
      <c r="B142" s="20" t="s">
        <v>113</v>
      </c>
      <c r="C142" s="20" t="s">
        <v>421</v>
      </c>
      <c r="D142" s="20" t="s">
        <v>422</v>
      </c>
      <c r="E142" s="20">
        <v>1.5</v>
      </c>
      <c r="F142" s="21">
        <v>250</v>
      </c>
      <c r="G142" s="117">
        <v>375</v>
      </c>
      <c r="H142" s="119">
        <v>7.8522699999999999</v>
      </c>
      <c r="I142" s="21">
        <v>2944.6</v>
      </c>
      <c r="J142" s="26">
        <v>6577</v>
      </c>
      <c r="K142" s="26" t="s">
        <v>423</v>
      </c>
      <c r="L142" s="114" t="s">
        <v>424</v>
      </c>
    </row>
    <row r="143" spans="1:12" ht="63.75" x14ac:dyDescent="0.25">
      <c r="A143" s="115">
        <v>41087</v>
      </c>
      <c r="B143" s="20" t="s">
        <v>429</v>
      </c>
      <c r="C143" s="20" t="s">
        <v>430</v>
      </c>
      <c r="D143" s="20" t="s">
        <v>431</v>
      </c>
      <c r="E143" s="20">
        <v>8.5</v>
      </c>
      <c r="F143" s="21">
        <v>200</v>
      </c>
      <c r="G143" s="117">
        <v>1700</v>
      </c>
      <c r="H143" s="119">
        <v>7.8574900000000003</v>
      </c>
      <c r="I143" s="21">
        <v>13357.733</v>
      </c>
      <c r="J143" s="26">
        <v>6581</v>
      </c>
      <c r="K143" s="26" t="s">
        <v>478</v>
      </c>
      <c r="L143" s="114" t="s">
        <v>432</v>
      </c>
    </row>
    <row r="144" spans="1:12" ht="63.75" x14ac:dyDescent="0.25">
      <c r="A144" s="115">
        <v>41087</v>
      </c>
      <c r="B144" s="20" t="s">
        <v>237</v>
      </c>
      <c r="C144" s="20" t="s">
        <v>430</v>
      </c>
      <c r="D144" s="20" t="s">
        <v>431</v>
      </c>
      <c r="E144" s="20">
        <v>8.5</v>
      </c>
      <c r="F144" s="21">
        <v>250</v>
      </c>
      <c r="G144" s="117">
        <v>2125</v>
      </c>
      <c r="H144" s="119">
        <v>7.8574900000000003</v>
      </c>
      <c r="I144" s="21">
        <v>16697.166250000002</v>
      </c>
      <c r="J144" s="26">
        <v>6580</v>
      </c>
      <c r="K144" s="26" t="s">
        <v>473</v>
      </c>
      <c r="L144" s="114" t="s">
        <v>432</v>
      </c>
    </row>
    <row r="145" spans="1:12" ht="25.5" x14ac:dyDescent="0.25">
      <c r="A145" s="115">
        <v>41087</v>
      </c>
      <c r="B145" s="20" t="s">
        <v>258</v>
      </c>
      <c r="C145" s="20" t="s">
        <v>426</v>
      </c>
      <c r="D145" s="20" t="s">
        <v>435</v>
      </c>
      <c r="E145" s="20">
        <v>5.5</v>
      </c>
      <c r="F145" s="21">
        <v>350</v>
      </c>
      <c r="G145" s="117">
        <v>1925</v>
      </c>
      <c r="H145" s="119">
        <v>7.8461400000000001</v>
      </c>
      <c r="I145" s="21">
        <v>15103.8195</v>
      </c>
      <c r="J145" s="26">
        <v>6582</v>
      </c>
      <c r="K145" s="26" t="s">
        <v>22</v>
      </c>
      <c r="L145" s="114" t="s">
        <v>428</v>
      </c>
    </row>
    <row r="146" spans="1:12" x14ac:dyDescent="0.25">
      <c r="A146" s="115"/>
      <c r="B146" s="57" t="s">
        <v>441</v>
      </c>
      <c r="C146" s="20"/>
      <c r="D146" s="20"/>
      <c r="E146" s="20"/>
      <c r="F146" s="21"/>
      <c r="G146" s="117"/>
      <c r="H146" s="119"/>
      <c r="I146" s="21"/>
      <c r="J146" s="26"/>
      <c r="K146" s="26"/>
      <c r="L146" s="114"/>
    </row>
    <row r="147" spans="1:12" ht="63.75" x14ac:dyDescent="0.25">
      <c r="A147" s="115">
        <v>41095</v>
      </c>
      <c r="B147" s="20" t="s">
        <v>15</v>
      </c>
      <c r="C147" s="20" t="s">
        <v>433</v>
      </c>
      <c r="D147" s="20" t="s">
        <v>434</v>
      </c>
      <c r="E147" s="20">
        <v>5.5</v>
      </c>
      <c r="F147" s="21">
        <v>350</v>
      </c>
      <c r="G147" s="117">
        <v>1925</v>
      </c>
      <c r="H147" s="119">
        <v>7.8237800000000002</v>
      </c>
      <c r="I147" s="21">
        <v>15060.7765</v>
      </c>
      <c r="J147" s="26">
        <v>6583</v>
      </c>
      <c r="K147" s="26" t="s">
        <v>471</v>
      </c>
      <c r="L147" s="114" t="s">
        <v>436</v>
      </c>
    </row>
    <row r="148" spans="1:12" ht="51" x14ac:dyDescent="0.25">
      <c r="A148" s="115">
        <v>41099</v>
      </c>
      <c r="B148" s="20" t="s">
        <v>112</v>
      </c>
      <c r="C148" s="20" t="s">
        <v>421</v>
      </c>
      <c r="D148" s="20" t="s">
        <v>437</v>
      </c>
      <c r="E148" s="20">
        <v>3.5</v>
      </c>
      <c r="F148" s="21">
        <v>200</v>
      </c>
      <c r="G148" s="117">
        <v>700</v>
      </c>
      <c r="H148" s="119">
        <v>7.8196399999999997</v>
      </c>
      <c r="I148" s="21">
        <v>5473.7479999999996</v>
      </c>
      <c r="J148" s="26">
        <v>6584</v>
      </c>
      <c r="K148" s="26" t="s">
        <v>423</v>
      </c>
      <c r="L148" s="114" t="s">
        <v>438</v>
      </c>
    </row>
    <row r="149" spans="1:12" ht="51" x14ac:dyDescent="0.25">
      <c r="A149" s="115">
        <v>41099</v>
      </c>
      <c r="B149" s="20" t="s">
        <v>439</v>
      </c>
      <c r="C149" s="20" t="s">
        <v>421</v>
      </c>
      <c r="D149" s="20" t="s">
        <v>437</v>
      </c>
      <c r="E149" s="20">
        <v>3.5</v>
      </c>
      <c r="F149" s="21">
        <v>200</v>
      </c>
      <c r="G149" s="117">
        <v>700</v>
      </c>
      <c r="H149" s="119">
        <v>7.8196399999999997</v>
      </c>
      <c r="I149" s="21">
        <v>5473.7479999999996</v>
      </c>
      <c r="J149" s="26">
        <v>6585</v>
      </c>
      <c r="K149" s="26" t="s">
        <v>423</v>
      </c>
      <c r="L149" s="114" t="s">
        <v>438</v>
      </c>
    </row>
    <row r="150" spans="1:12" ht="63.75" x14ac:dyDescent="0.25">
      <c r="A150" s="115">
        <v>41099</v>
      </c>
      <c r="B150" s="20" t="s">
        <v>92</v>
      </c>
      <c r="C150" s="20" t="s">
        <v>426</v>
      </c>
      <c r="D150" s="20" t="s">
        <v>440</v>
      </c>
      <c r="E150" s="20">
        <v>4.5</v>
      </c>
      <c r="F150" s="21">
        <v>300</v>
      </c>
      <c r="G150" s="117">
        <v>1350</v>
      </c>
      <c r="H150" s="119">
        <v>7.8196399999999997</v>
      </c>
      <c r="I150" s="21">
        <v>10556.513999999999</v>
      </c>
      <c r="J150" s="26">
        <v>6587</v>
      </c>
      <c r="K150" s="26" t="s">
        <v>471</v>
      </c>
      <c r="L150" s="114" t="s">
        <v>457</v>
      </c>
    </row>
    <row r="151" spans="1:12" ht="38.25" x14ac:dyDescent="0.25">
      <c r="A151" s="115">
        <v>41106</v>
      </c>
      <c r="B151" s="20" t="s">
        <v>66</v>
      </c>
      <c r="C151" s="20" t="s">
        <v>442</v>
      </c>
      <c r="D151" s="20" t="s">
        <v>443</v>
      </c>
      <c r="E151" s="20">
        <v>0</v>
      </c>
      <c r="F151" s="21">
        <v>0</v>
      </c>
      <c r="G151" s="117">
        <v>50</v>
      </c>
      <c r="H151" s="119">
        <v>7.8260199999999998</v>
      </c>
      <c r="I151" s="21">
        <v>391.30099999999999</v>
      </c>
      <c r="J151" s="26">
        <v>6588</v>
      </c>
      <c r="K151" s="26" t="s">
        <v>22</v>
      </c>
      <c r="L151" s="114" t="s">
        <v>456</v>
      </c>
    </row>
    <row r="152" spans="1:12" ht="63.75" x14ac:dyDescent="0.25">
      <c r="A152" s="115">
        <v>41104</v>
      </c>
      <c r="B152" s="20" t="s">
        <v>388</v>
      </c>
      <c r="C152" s="20" t="s">
        <v>445</v>
      </c>
      <c r="D152" s="20" t="s">
        <v>389</v>
      </c>
      <c r="E152" s="20">
        <v>0</v>
      </c>
      <c r="F152" s="21">
        <v>0</v>
      </c>
      <c r="G152" s="117">
        <v>400</v>
      </c>
      <c r="H152" s="119">
        <v>7.8762299999999996</v>
      </c>
      <c r="I152" s="21">
        <v>3150.4919999999997</v>
      </c>
      <c r="J152" s="26">
        <v>6590</v>
      </c>
      <c r="K152" s="26" t="s">
        <v>471</v>
      </c>
      <c r="L152" s="114" t="s">
        <v>390</v>
      </c>
    </row>
    <row r="153" spans="1:12" ht="51" x14ac:dyDescent="0.25">
      <c r="A153" s="115">
        <v>41106</v>
      </c>
      <c r="B153" s="20" t="s">
        <v>370</v>
      </c>
      <c r="C153" s="20" t="s">
        <v>442</v>
      </c>
      <c r="D153" s="20" t="s">
        <v>443</v>
      </c>
      <c r="E153" s="20">
        <v>0</v>
      </c>
      <c r="F153" s="21">
        <v>0</v>
      </c>
      <c r="G153" s="117">
        <v>50</v>
      </c>
      <c r="H153" s="119">
        <v>7.8260199999999998</v>
      </c>
      <c r="I153" s="21">
        <v>391.30099999999999</v>
      </c>
      <c r="J153" s="26">
        <v>6591</v>
      </c>
      <c r="K153" s="26" t="s">
        <v>423</v>
      </c>
      <c r="L153" s="114" t="s">
        <v>456</v>
      </c>
    </row>
    <row r="154" spans="1:12" ht="38.25" x14ac:dyDescent="0.25">
      <c r="A154" s="115">
        <v>41103</v>
      </c>
      <c r="B154" s="20" t="s">
        <v>172</v>
      </c>
      <c r="C154" s="20" t="s">
        <v>446</v>
      </c>
      <c r="D154" s="20" t="s">
        <v>447</v>
      </c>
      <c r="E154" s="20">
        <v>2.5</v>
      </c>
      <c r="F154" s="21">
        <v>300</v>
      </c>
      <c r="G154" s="117">
        <v>750</v>
      </c>
      <c r="H154" s="119">
        <v>7.8284099999999999</v>
      </c>
      <c r="I154" s="21">
        <v>5871.3074999999999</v>
      </c>
      <c r="J154" s="26">
        <v>6593</v>
      </c>
      <c r="K154" s="26" t="s">
        <v>466</v>
      </c>
      <c r="L154" s="114" t="s">
        <v>458</v>
      </c>
    </row>
    <row r="155" spans="1:12" ht="51" x14ac:dyDescent="0.25">
      <c r="A155" s="115">
        <v>41103</v>
      </c>
      <c r="B155" s="20" t="s">
        <v>448</v>
      </c>
      <c r="C155" s="20" t="s">
        <v>449</v>
      </c>
      <c r="D155" s="20" t="s">
        <v>447</v>
      </c>
      <c r="E155" s="20">
        <v>2.5</v>
      </c>
      <c r="F155" s="21">
        <v>250</v>
      </c>
      <c r="G155" s="117">
        <v>625</v>
      </c>
      <c r="H155" s="119">
        <v>7.8284099999999999</v>
      </c>
      <c r="I155" s="21">
        <v>4892.7562500000004</v>
      </c>
      <c r="J155" s="26">
        <v>6594</v>
      </c>
      <c r="K155" s="26" t="s">
        <v>423</v>
      </c>
      <c r="L155" s="114" t="s">
        <v>458</v>
      </c>
    </row>
    <row r="156" spans="1:12" ht="63.75" x14ac:dyDescent="0.25">
      <c r="A156" s="115">
        <v>41106</v>
      </c>
      <c r="B156" s="20" t="s">
        <v>50</v>
      </c>
      <c r="C156" s="20" t="s">
        <v>361</v>
      </c>
      <c r="D156" s="20" t="s">
        <v>452</v>
      </c>
      <c r="E156" s="20">
        <v>2.5</v>
      </c>
      <c r="F156" s="21">
        <v>300</v>
      </c>
      <c r="G156" s="117">
        <v>750</v>
      </c>
      <c r="H156" s="119">
        <v>7.8112399999999997</v>
      </c>
      <c r="I156" s="21">
        <v>5858.4299999999994</v>
      </c>
      <c r="J156" s="26">
        <v>6597</v>
      </c>
      <c r="K156" s="26" t="s">
        <v>471</v>
      </c>
      <c r="L156" s="114" t="s">
        <v>460</v>
      </c>
    </row>
    <row r="157" spans="1:12" ht="63.75" x14ac:dyDescent="0.25">
      <c r="A157" s="115">
        <v>41106</v>
      </c>
      <c r="B157" s="20" t="s">
        <v>194</v>
      </c>
      <c r="C157" s="20" t="s">
        <v>361</v>
      </c>
      <c r="D157" s="20" t="s">
        <v>452</v>
      </c>
      <c r="E157" s="20">
        <v>2.5</v>
      </c>
      <c r="F157" s="21">
        <v>250</v>
      </c>
      <c r="G157" s="117">
        <v>625</v>
      </c>
      <c r="H157" s="119">
        <v>7.8112399999999997</v>
      </c>
      <c r="I157" s="21">
        <v>4882.0249999999996</v>
      </c>
      <c r="J157" s="26">
        <v>6598</v>
      </c>
      <c r="K157" s="26" t="s">
        <v>471</v>
      </c>
      <c r="L157" s="114" t="s">
        <v>460</v>
      </c>
    </row>
    <row r="158" spans="1:12" ht="76.5" x14ac:dyDescent="0.25">
      <c r="A158" s="115">
        <v>41106</v>
      </c>
      <c r="B158" s="20" t="s">
        <v>113</v>
      </c>
      <c r="C158" s="20" t="s">
        <v>453</v>
      </c>
      <c r="D158" s="20" t="s">
        <v>451</v>
      </c>
      <c r="E158" s="20">
        <v>4.5</v>
      </c>
      <c r="F158" s="21">
        <v>350</v>
      </c>
      <c r="G158" s="117">
        <v>1575</v>
      </c>
      <c r="H158" s="119">
        <v>7.8157500000000004</v>
      </c>
      <c r="I158" s="21">
        <v>12309.806250000001</v>
      </c>
      <c r="J158" s="26">
        <v>6599</v>
      </c>
      <c r="K158" s="26" t="s">
        <v>423</v>
      </c>
      <c r="L158" s="114" t="s">
        <v>455</v>
      </c>
    </row>
    <row r="159" spans="1:12" ht="76.5" x14ac:dyDescent="0.25">
      <c r="A159" s="115">
        <v>41106</v>
      </c>
      <c r="B159" s="20" t="s">
        <v>92</v>
      </c>
      <c r="C159" s="20" t="s">
        <v>454</v>
      </c>
      <c r="D159" s="20" t="s">
        <v>451</v>
      </c>
      <c r="E159" s="20">
        <v>4.5</v>
      </c>
      <c r="F159" s="21">
        <v>300</v>
      </c>
      <c r="G159" s="117">
        <v>1350</v>
      </c>
      <c r="H159" s="119">
        <v>7.8157500000000004</v>
      </c>
      <c r="I159" s="21">
        <v>10551.262500000001</v>
      </c>
      <c r="J159" s="26">
        <v>6601</v>
      </c>
      <c r="K159" s="26" t="s">
        <v>471</v>
      </c>
      <c r="L159" s="114" t="s">
        <v>455</v>
      </c>
    </row>
    <row r="160" spans="1:12" ht="76.5" x14ac:dyDescent="0.25">
      <c r="A160" s="115">
        <v>41109</v>
      </c>
      <c r="B160" s="20" t="s">
        <v>481</v>
      </c>
      <c r="C160" s="20" t="s">
        <v>482</v>
      </c>
      <c r="D160" s="20" t="s">
        <v>483</v>
      </c>
      <c r="E160" s="20">
        <v>6.5</v>
      </c>
      <c r="F160" s="21">
        <v>150</v>
      </c>
      <c r="G160" s="117">
        <v>975</v>
      </c>
      <c r="H160" s="119">
        <v>7.8188199999999997</v>
      </c>
      <c r="I160" s="21">
        <v>7623.3494999999994</v>
      </c>
      <c r="J160" s="26">
        <v>6602</v>
      </c>
      <c r="K160" s="26" t="s">
        <v>471</v>
      </c>
      <c r="L160" s="114" t="s">
        <v>494</v>
      </c>
    </row>
    <row r="161" spans="1:12" ht="51" x14ac:dyDescent="0.25">
      <c r="A161" s="115">
        <v>41110</v>
      </c>
      <c r="B161" s="20" t="s">
        <v>342</v>
      </c>
      <c r="C161" s="20" t="s">
        <v>421</v>
      </c>
      <c r="D161" s="20" t="s">
        <v>484</v>
      </c>
      <c r="E161" s="20">
        <v>2.5</v>
      </c>
      <c r="F161" s="21">
        <v>150</v>
      </c>
      <c r="G161" s="117">
        <v>375</v>
      </c>
      <c r="H161" s="119">
        <v>7.8242599999999998</v>
      </c>
      <c r="I161" s="21">
        <v>2934.0974999999999</v>
      </c>
      <c r="J161" s="26">
        <v>6604</v>
      </c>
      <c r="K161" s="26" t="s">
        <v>423</v>
      </c>
      <c r="L161" s="114" t="s">
        <v>493</v>
      </c>
    </row>
    <row r="162" spans="1:12" ht="38.25" x14ac:dyDescent="0.25">
      <c r="A162" s="115">
        <v>41113</v>
      </c>
      <c r="B162" s="20" t="s">
        <v>66</v>
      </c>
      <c r="C162" s="20" t="s">
        <v>421</v>
      </c>
      <c r="D162" s="20" t="s">
        <v>484</v>
      </c>
      <c r="E162" s="20">
        <v>2.5</v>
      </c>
      <c r="F162" s="21">
        <v>200</v>
      </c>
      <c r="G162" s="117">
        <v>500</v>
      </c>
      <c r="H162" s="119">
        <v>7.8340800000000002</v>
      </c>
      <c r="I162" s="21">
        <v>3917.04</v>
      </c>
      <c r="J162" s="26">
        <v>6606</v>
      </c>
      <c r="K162" s="26" t="s">
        <v>22</v>
      </c>
      <c r="L162" s="114" t="s">
        <v>493</v>
      </c>
    </row>
    <row r="163" spans="1:12" ht="63.75" x14ac:dyDescent="0.25">
      <c r="A163" s="115">
        <v>41114</v>
      </c>
      <c r="B163" s="20" t="s">
        <v>88</v>
      </c>
      <c r="C163" s="20" t="s">
        <v>485</v>
      </c>
      <c r="D163" s="20" t="s">
        <v>487</v>
      </c>
      <c r="E163" s="20">
        <v>3.5</v>
      </c>
      <c r="F163" s="21">
        <v>150</v>
      </c>
      <c r="G163" s="117">
        <v>525</v>
      </c>
      <c r="H163" s="119">
        <v>7.8260199999999998</v>
      </c>
      <c r="I163" s="21">
        <v>4108.6605</v>
      </c>
      <c r="J163" s="26">
        <v>6608</v>
      </c>
      <c r="K163" s="26" t="s">
        <v>471</v>
      </c>
      <c r="L163" s="114" t="s">
        <v>495</v>
      </c>
    </row>
    <row r="164" spans="1:12" ht="63.75" x14ac:dyDescent="0.25">
      <c r="A164" s="115">
        <v>41114</v>
      </c>
      <c r="B164" s="20" t="s">
        <v>194</v>
      </c>
      <c r="C164" s="20" t="s">
        <v>485</v>
      </c>
      <c r="D164" s="20" t="s">
        <v>487</v>
      </c>
      <c r="E164" s="20">
        <v>3.5</v>
      </c>
      <c r="F164" s="21">
        <v>150</v>
      </c>
      <c r="G164" s="117">
        <v>525</v>
      </c>
      <c r="H164" s="119">
        <v>7.8260199999999998</v>
      </c>
      <c r="I164" s="21">
        <v>4108.6605</v>
      </c>
      <c r="J164" s="26">
        <v>6609</v>
      </c>
      <c r="K164" s="26" t="s">
        <v>471</v>
      </c>
      <c r="L164" s="114" t="s">
        <v>495</v>
      </c>
    </row>
    <row r="165" spans="1:12" ht="51" x14ac:dyDescent="0.25">
      <c r="A165" s="115">
        <v>41115</v>
      </c>
      <c r="B165" s="20" t="s">
        <v>488</v>
      </c>
      <c r="C165" s="20" t="s">
        <v>445</v>
      </c>
      <c r="D165" s="20" t="s">
        <v>489</v>
      </c>
      <c r="E165" s="20">
        <v>0</v>
      </c>
      <c r="F165" s="21">
        <v>0</v>
      </c>
      <c r="G165" s="117">
        <v>400</v>
      </c>
      <c r="H165" s="119">
        <v>7.8252300000000004</v>
      </c>
      <c r="I165" s="21">
        <v>3130.0920000000001</v>
      </c>
      <c r="J165" s="26">
        <v>6610</v>
      </c>
      <c r="K165" s="26" t="s">
        <v>423</v>
      </c>
      <c r="L165" s="114" t="s">
        <v>496</v>
      </c>
    </row>
    <row r="166" spans="1:12" ht="63.75" x14ac:dyDescent="0.25">
      <c r="A166" s="115">
        <v>41115</v>
      </c>
      <c r="B166" s="20" t="s">
        <v>490</v>
      </c>
      <c r="C166" s="20" t="s">
        <v>445</v>
      </c>
      <c r="D166" s="20" t="s">
        <v>489</v>
      </c>
      <c r="E166" s="20">
        <v>0</v>
      </c>
      <c r="F166" s="21">
        <v>0</v>
      </c>
      <c r="G166" s="117">
        <v>400</v>
      </c>
      <c r="H166" s="119">
        <v>7.8252300000000004</v>
      </c>
      <c r="I166" s="21">
        <v>3130.0920000000001</v>
      </c>
      <c r="J166" s="26">
        <v>6611</v>
      </c>
      <c r="K166" s="26" t="s">
        <v>471</v>
      </c>
      <c r="L166" s="114" t="s">
        <v>496</v>
      </c>
    </row>
    <row r="167" spans="1:12" ht="51" x14ac:dyDescent="0.25">
      <c r="A167" s="115">
        <v>41115</v>
      </c>
      <c r="B167" s="20" t="s">
        <v>491</v>
      </c>
      <c r="C167" s="20" t="s">
        <v>445</v>
      </c>
      <c r="D167" s="20" t="s">
        <v>489</v>
      </c>
      <c r="E167" s="20">
        <v>0</v>
      </c>
      <c r="F167" s="21">
        <v>0</v>
      </c>
      <c r="G167" s="117">
        <v>400</v>
      </c>
      <c r="H167" s="119">
        <v>7.8252300000000004</v>
      </c>
      <c r="I167" s="21">
        <v>3130.0920000000001</v>
      </c>
      <c r="J167" s="26">
        <v>6612</v>
      </c>
      <c r="K167" s="26" t="s">
        <v>423</v>
      </c>
      <c r="L167" s="114" t="s">
        <v>496</v>
      </c>
    </row>
    <row r="168" spans="1:12" ht="63.75" x14ac:dyDescent="0.25">
      <c r="A168" s="115">
        <v>41115</v>
      </c>
      <c r="B168" s="20" t="s">
        <v>492</v>
      </c>
      <c r="C168" s="20" t="s">
        <v>445</v>
      </c>
      <c r="D168" s="20" t="s">
        <v>489</v>
      </c>
      <c r="E168" s="20">
        <v>0</v>
      </c>
      <c r="F168" s="21">
        <v>0</v>
      </c>
      <c r="G168" s="117">
        <v>400</v>
      </c>
      <c r="H168" s="119">
        <v>7.8252300000000004</v>
      </c>
      <c r="I168" s="21">
        <v>3130.0920000000001</v>
      </c>
      <c r="J168" s="26">
        <v>6613</v>
      </c>
      <c r="K168" s="26" t="s">
        <v>471</v>
      </c>
      <c r="L168" s="114" t="s">
        <v>496</v>
      </c>
    </row>
    <row r="169" spans="1:12" ht="38.25" x14ac:dyDescent="0.25">
      <c r="A169" s="115">
        <v>41117</v>
      </c>
      <c r="B169" s="20" t="s">
        <v>120</v>
      </c>
      <c r="C169" s="20" t="s">
        <v>482</v>
      </c>
      <c r="D169" s="20" t="s">
        <v>497</v>
      </c>
      <c r="E169" s="20">
        <v>3.5</v>
      </c>
      <c r="F169" s="21">
        <v>300</v>
      </c>
      <c r="G169" s="117">
        <v>1050</v>
      </c>
      <c r="H169" s="119">
        <v>7.8349399999999996</v>
      </c>
      <c r="I169" s="21">
        <v>8226.6869999999999</v>
      </c>
      <c r="J169" s="26">
        <v>6616</v>
      </c>
      <c r="K169" s="26" t="s">
        <v>470</v>
      </c>
      <c r="L169" s="114" t="s">
        <v>499</v>
      </c>
    </row>
    <row r="170" spans="1:12" ht="38.25" x14ac:dyDescent="0.25">
      <c r="A170" s="115">
        <v>41117</v>
      </c>
      <c r="B170" s="20" t="s">
        <v>193</v>
      </c>
      <c r="C170" s="20" t="s">
        <v>482</v>
      </c>
      <c r="D170" s="20" t="s">
        <v>497</v>
      </c>
      <c r="E170" s="20">
        <v>3.5</v>
      </c>
      <c r="F170" s="21">
        <v>300</v>
      </c>
      <c r="G170" s="117">
        <v>1050</v>
      </c>
      <c r="H170" s="119">
        <v>7.8349399999999996</v>
      </c>
      <c r="I170" s="21">
        <v>8226.6869999999999</v>
      </c>
      <c r="J170" s="26">
        <v>6617</v>
      </c>
      <c r="K170" s="26" t="s">
        <v>463</v>
      </c>
      <c r="L170" s="114" t="s">
        <v>499</v>
      </c>
    </row>
    <row r="171" spans="1:12" ht="63.75" x14ac:dyDescent="0.25">
      <c r="A171" s="115">
        <v>41122</v>
      </c>
      <c r="B171" s="20" t="s">
        <v>15</v>
      </c>
      <c r="C171" s="20" t="s">
        <v>433</v>
      </c>
      <c r="D171" s="20" t="s">
        <v>498</v>
      </c>
      <c r="E171" s="20">
        <v>3.5</v>
      </c>
      <c r="F171" s="21">
        <v>350</v>
      </c>
      <c r="G171" s="117">
        <v>1225</v>
      </c>
      <c r="H171" s="119">
        <v>7.8361400000000003</v>
      </c>
      <c r="I171" s="21">
        <v>9599.2715000000007</v>
      </c>
      <c r="J171" s="26">
        <v>6618</v>
      </c>
      <c r="K171" s="26" t="s">
        <v>471</v>
      </c>
      <c r="L171" s="114" t="s">
        <v>500</v>
      </c>
    </row>
    <row r="172" spans="1:12" ht="38.25" x14ac:dyDescent="0.25">
      <c r="A172" s="115">
        <v>41122</v>
      </c>
      <c r="B172" s="20" t="s">
        <v>66</v>
      </c>
      <c r="C172" s="20" t="s">
        <v>534</v>
      </c>
      <c r="D172" s="20" t="s">
        <v>497</v>
      </c>
      <c r="E172" s="20">
        <v>3.5</v>
      </c>
      <c r="F172" s="21">
        <v>250</v>
      </c>
      <c r="G172" s="117">
        <v>875</v>
      </c>
      <c r="H172" s="119">
        <v>7.8720600000000003</v>
      </c>
      <c r="I172" s="21">
        <v>6888.0525000000007</v>
      </c>
      <c r="J172" s="26">
        <v>6619</v>
      </c>
      <c r="K172" s="26" t="s">
        <v>22</v>
      </c>
      <c r="L172" s="114" t="s">
        <v>608</v>
      </c>
    </row>
    <row r="173" spans="1:12" ht="63.75" x14ac:dyDescent="0.25">
      <c r="A173" s="115">
        <v>41124</v>
      </c>
      <c r="B173" s="20" t="s">
        <v>71</v>
      </c>
      <c r="C173" s="20" t="s">
        <v>541</v>
      </c>
      <c r="D173" s="20" t="s">
        <v>542</v>
      </c>
      <c r="E173" s="20">
        <v>0</v>
      </c>
      <c r="F173" s="21">
        <v>0</v>
      </c>
      <c r="G173" s="117">
        <v>0</v>
      </c>
      <c r="H173" s="119">
        <v>0</v>
      </c>
      <c r="I173" s="21">
        <v>0</v>
      </c>
      <c r="J173" s="26">
        <v>6620</v>
      </c>
      <c r="K173" s="26" t="s">
        <v>471</v>
      </c>
      <c r="L173" s="114" t="s">
        <v>543</v>
      </c>
    </row>
    <row r="174" spans="1:12" ht="38.25" x14ac:dyDescent="0.25">
      <c r="A174" s="115">
        <v>41124</v>
      </c>
      <c r="B174" s="20" t="s">
        <v>46</v>
      </c>
      <c r="C174" s="20" t="s">
        <v>534</v>
      </c>
      <c r="D174" s="20" t="s">
        <v>542</v>
      </c>
      <c r="E174" s="20">
        <v>0</v>
      </c>
      <c r="F174" s="21">
        <v>0</v>
      </c>
      <c r="G174" s="117">
        <v>200</v>
      </c>
      <c r="H174" s="119">
        <v>7.8421500000000002</v>
      </c>
      <c r="I174" s="21">
        <v>1568.43</v>
      </c>
      <c r="J174" s="26">
        <v>6621</v>
      </c>
      <c r="K174" s="26" t="s">
        <v>464</v>
      </c>
      <c r="L174" s="114" t="s">
        <v>543</v>
      </c>
    </row>
    <row r="175" spans="1:12" ht="38.25" x14ac:dyDescent="0.25">
      <c r="A175" s="115">
        <v>41124</v>
      </c>
      <c r="B175" s="20" t="s">
        <v>262</v>
      </c>
      <c r="C175" s="20" t="s">
        <v>534</v>
      </c>
      <c r="D175" s="20" t="s">
        <v>535</v>
      </c>
      <c r="E175" s="20">
        <v>0</v>
      </c>
      <c r="F175" s="21">
        <v>0</v>
      </c>
      <c r="G175" s="117">
        <v>200</v>
      </c>
      <c r="H175" s="119">
        <v>7.8421500000000002</v>
      </c>
      <c r="I175" s="21">
        <v>1568.43</v>
      </c>
      <c r="J175" s="26">
        <v>6622</v>
      </c>
      <c r="K175" s="26" t="s">
        <v>464</v>
      </c>
      <c r="L175" s="114" t="s">
        <v>536</v>
      </c>
    </row>
    <row r="176" spans="1:12" ht="38.25" x14ac:dyDescent="0.25">
      <c r="A176" s="115">
        <v>41124</v>
      </c>
      <c r="B176" s="20" t="s">
        <v>172</v>
      </c>
      <c r="C176" s="20" t="s">
        <v>485</v>
      </c>
      <c r="D176" s="20" t="s">
        <v>535</v>
      </c>
      <c r="E176" s="20">
        <v>3.5</v>
      </c>
      <c r="F176" s="21">
        <v>200</v>
      </c>
      <c r="G176" s="117">
        <v>700</v>
      </c>
      <c r="H176" s="119">
        <v>7.8421500000000002</v>
      </c>
      <c r="I176" s="21">
        <v>5489.5050000000001</v>
      </c>
      <c r="J176" s="26">
        <v>6623</v>
      </c>
      <c r="K176" s="26" t="s">
        <v>466</v>
      </c>
      <c r="L176" s="114" t="s">
        <v>537</v>
      </c>
    </row>
    <row r="177" spans="1:12" ht="51" x14ac:dyDescent="0.25">
      <c r="A177" s="116">
        <v>41127</v>
      </c>
      <c r="B177" s="20" t="s">
        <v>370</v>
      </c>
      <c r="C177" s="20"/>
      <c r="D177" s="20"/>
      <c r="E177" s="20"/>
      <c r="F177" s="21"/>
      <c r="G177" s="117">
        <v>0</v>
      </c>
      <c r="H177" s="119"/>
      <c r="I177" s="21">
        <v>0</v>
      </c>
      <c r="J177" s="25">
        <v>6624</v>
      </c>
      <c r="K177" s="26" t="s">
        <v>423</v>
      </c>
      <c r="L177" s="114"/>
    </row>
    <row r="178" spans="1:12" ht="63.75" x14ac:dyDescent="0.25">
      <c r="A178" s="115">
        <v>41134</v>
      </c>
      <c r="B178" s="20" t="s">
        <v>88</v>
      </c>
      <c r="C178" s="20" t="s">
        <v>485</v>
      </c>
      <c r="D178" s="20" t="s">
        <v>535</v>
      </c>
      <c r="E178" s="20">
        <v>3.5</v>
      </c>
      <c r="F178" s="21">
        <v>150</v>
      </c>
      <c r="G178" s="117">
        <v>525</v>
      </c>
      <c r="H178" s="119">
        <v>7.8668500000000003</v>
      </c>
      <c r="I178" s="21">
        <v>4130.0962500000005</v>
      </c>
      <c r="J178" s="26">
        <v>6625</v>
      </c>
      <c r="K178" s="26" t="s">
        <v>471</v>
      </c>
      <c r="L178" s="114" t="s">
        <v>613</v>
      </c>
    </row>
    <row r="179" spans="1:12" ht="51" x14ac:dyDescent="0.25">
      <c r="A179" s="116">
        <v>41127</v>
      </c>
      <c r="B179" s="20" t="s">
        <v>36</v>
      </c>
      <c r="C179" s="20"/>
      <c r="D179" s="20"/>
      <c r="E179" s="20"/>
      <c r="F179" s="21"/>
      <c r="G179" s="117">
        <v>0</v>
      </c>
      <c r="H179" s="119"/>
      <c r="I179" s="21">
        <v>0</v>
      </c>
      <c r="J179" s="25">
        <v>6626</v>
      </c>
      <c r="K179" s="26" t="s">
        <v>423</v>
      </c>
      <c r="L179" s="114"/>
    </row>
    <row r="180" spans="1:12" ht="63.75" x14ac:dyDescent="0.25">
      <c r="A180" s="115">
        <v>41127</v>
      </c>
      <c r="B180" s="20" t="s">
        <v>15</v>
      </c>
      <c r="C180" s="20" t="s">
        <v>93</v>
      </c>
      <c r="D180" s="20" t="s">
        <v>535</v>
      </c>
      <c r="E180" s="20">
        <v>0</v>
      </c>
      <c r="F180" s="21">
        <v>0</v>
      </c>
      <c r="G180" s="117">
        <v>50</v>
      </c>
      <c r="H180" s="119">
        <v>7.8550800000000001</v>
      </c>
      <c r="I180" s="21">
        <v>392.75400000000002</v>
      </c>
      <c r="J180" s="26">
        <v>6627</v>
      </c>
      <c r="K180" s="26" t="s">
        <v>471</v>
      </c>
      <c r="L180" s="114" t="s">
        <v>538</v>
      </c>
    </row>
    <row r="181" spans="1:12" ht="63.75" x14ac:dyDescent="0.25">
      <c r="A181" s="115">
        <v>41129</v>
      </c>
      <c r="B181" s="20" t="s">
        <v>194</v>
      </c>
      <c r="C181" s="20" t="s">
        <v>406</v>
      </c>
      <c r="D181" s="20" t="s">
        <v>532</v>
      </c>
      <c r="E181" s="20">
        <v>3.5</v>
      </c>
      <c r="F181" s="21">
        <v>150</v>
      </c>
      <c r="G181" s="117">
        <v>525</v>
      </c>
      <c r="H181" s="119">
        <v>7.8602499999999997</v>
      </c>
      <c r="I181" s="21">
        <v>4126.6312499999995</v>
      </c>
      <c r="J181" s="26">
        <v>6631</v>
      </c>
      <c r="K181" s="26" t="s">
        <v>471</v>
      </c>
      <c r="L181" s="114" t="s">
        <v>533</v>
      </c>
    </row>
    <row r="182" spans="1:12" ht="25.5" x14ac:dyDescent="0.25">
      <c r="A182" s="115">
        <v>41130</v>
      </c>
      <c r="B182" s="20" t="s">
        <v>501</v>
      </c>
      <c r="C182" s="20" t="s">
        <v>445</v>
      </c>
      <c r="D182" s="20" t="s">
        <v>502</v>
      </c>
      <c r="E182" s="20">
        <v>0</v>
      </c>
      <c r="F182" s="21">
        <v>0</v>
      </c>
      <c r="G182" s="117">
        <v>400</v>
      </c>
      <c r="H182" s="119">
        <v>7.8593799999999998</v>
      </c>
      <c r="I182" s="21">
        <v>3143.752</v>
      </c>
      <c r="J182" s="26">
        <v>6633</v>
      </c>
      <c r="K182" s="26" t="s">
        <v>21</v>
      </c>
      <c r="L182" s="114" t="s">
        <v>503</v>
      </c>
    </row>
    <row r="183" spans="1:12" ht="38.25" x14ac:dyDescent="0.25">
      <c r="A183" s="115">
        <v>41130</v>
      </c>
      <c r="B183" s="20" t="s">
        <v>504</v>
      </c>
      <c r="C183" s="20" t="s">
        <v>445</v>
      </c>
      <c r="D183" s="20" t="s">
        <v>502</v>
      </c>
      <c r="E183" s="20">
        <v>0</v>
      </c>
      <c r="F183" s="21">
        <v>0</v>
      </c>
      <c r="G183" s="117">
        <v>400</v>
      </c>
      <c r="H183" s="119">
        <v>7.8593799999999998</v>
      </c>
      <c r="I183" s="21">
        <v>3143.752</v>
      </c>
      <c r="J183" s="26">
        <v>6634</v>
      </c>
      <c r="K183" s="26" t="s">
        <v>466</v>
      </c>
      <c r="L183" s="114" t="s">
        <v>503</v>
      </c>
    </row>
    <row r="184" spans="1:12" ht="63.75" x14ac:dyDescent="0.25">
      <c r="A184" s="115">
        <v>41130</v>
      </c>
      <c r="B184" s="20" t="s">
        <v>505</v>
      </c>
      <c r="C184" s="20" t="s">
        <v>445</v>
      </c>
      <c r="D184" s="20" t="s">
        <v>502</v>
      </c>
      <c r="E184" s="20">
        <v>0</v>
      </c>
      <c r="F184" s="21">
        <v>0</v>
      </c>
      <c r="G184" s="117">
        <v>400</v>
      </c>
      <c r="H184" s="119">
        <v>7.8593799999999998</v>
      </c>
      <c r="I184" s="21">
        <v>3143.752</v>
      </c>
      <c r="J184" s="26">
        <v>6635</v>
      </c>
      <c r="K184" s="26" t="s">
        <v>471</v>
      </c>
      <c r="L184" s="114" t="s">
        <v>503</v>
      </c>
    </row>
    <row r="185" spans="1:12" ht="25.5" x14ac:dyDescent="0.25">
      <c r="A185" s="115">
        <v>41130</v>
      </c>
      <c r="B185" s="20" t="s">
        <v>506</v>
      </c>
      <c r="C185" s="20" t="s">
        <v>445</v>
      </c>
      <c r="D185" s="20" t="s">
        <v>502</v>
      </c>
      <c r="E185" s="20">
        <v>0</v>
      </c>
      <c r="F185" s="21">
        <v>0</v>
      </c>
      <c r="G185" s="117">
        <v>400</v>
      </c>
      <c r="H185" s="119">
        <v>7.8593799999999998</v>
      </c>
      <c r="I185" s="21">
        <v>3143.752</v>
      </c>
      <c r="J185" s="26">
        <v>6637</v>
      </c>
      <c r="K185" s="26" t="s">
        <v>477</v>
      </c>
      <c r="L185" s="114" t="s">
        <v>503</v>
      </c>
    </row>
    <row r="186" spans="1:12" ht="63.75" x14ac:dyDescent="0.25">
      <c r="A186" s="115">
        <v>41131</v>
      </c>
      <c r="B186" s="20" t="s">
        <v>297</v>
      </c>
      <c r="C186" s="20" t="s">
        <v>54</v>
      </c>
      <c r="D186" s="20" t="s">
        <v>510</v>
      </c>
      <c r="E186" s="20">
        <v>6.5</v>
      </c>
      <c r="F186" s="21">
        <v>200</v>
      </c>
      <c r="G186" s="117">
        <v>1300</v>
      </c>
      <c r="H186" s="119">
        <v>7.86137</v>
      </c>
      <c r="I186" s="21">
        <v>10219.781000000001</v>
      </c>
      <c r="J186" s="26">
        <v>6639</v>
      </c>
      <c r="K186" s="26" t="s">
        <v>465</v>
      </c>
      <c r="L186" s="114" t="s">
        <v>511</v>
      </c>
    </row>
    <row r="187" spans="1:12" ht="51" x14ac:dyDescent="0.25">
      <c r="A187" s="115">
        <v>41131</v>
      </c>
      <c r="B187" s="20" t="s">
        <v>113</v>
      </c>
      <c r="C187" s="20" t="s">
        <v>421</v>
      </c>
      <c r="D187" s="20" t="s">
        <v>508</v>
      </c>
      <c r="E187" s="20">
        <v>3.5</v>
      </c>
      <c r="F187" s="21">
        <v>250</v>
      </c>
      <c r="G187" s="117">
        <v>875</v>
      </c>
      <c r="H187" s="119">
        <v>7.86137</v>
      </c>
      <c r="I187" s="21">
        <v>6878.6987499999996</v>
      </c>
      <c r="J187" s="26">
        <v>6640</v>
      </c>
      <c r="K187" s="26" t="s">
        <v>423</v>
      </c>
      <c r="L187" s="114" t="s">
        <v>509</v>
      </c>
    </row>
    <row r="188" spans="1:12" ht="63.75" x14ac:dyDescent="0.25">
      <c r="A188" s="115">
        <v>41131</v>
      </c>
      <c r="B188" s="20" t="s">
        <v>194</v>
      </c>
      <c r="C188" s="20" t="s">
        <v>54</v>
      </c>
      <c r="D188" s="20" t="s">
        <v>510</v>
      </c>
      <c r="E188" s="20">
        <v>6.5</v>
      </c>
      <c r="F188" s="21">
        <v>200</v>
      </c>
      <c r="G188" s="117">
        <v>1300</v>
      </c>
      <c r="H188" s="119">
        <v>7.86137</v>
      </c>
      <c r="I188" s="21">
        <v>10219.781000000001</v>
      </c>
      <c r="J188" s="26">
        <v>6641</v>
      </c>
      <c r="K188" s="26" t="s">
        <v>471</v>
      </c>
      <c r="L188" s="114" t="s">
        <v>511</v>
      </c>
    </row>
    <row r="189" spans="1:12" ht="63.75" x14ac:dyDescent="0.25">
      <c r="A189" s="115">
        <v>41131</v>
      </c>
      <c r="B189" s="20" t="s">
        <v>391</v>
      </c>
      <c r="C189" s="20" t="s">
        <v>54</v>
      </c>
      <c r="D189" s="20" t="s">
        <v>510</v>
      </c>
      <c r="E189" s="20">
        <v>6.5</v>
      </c>
      <c r="F189" s="21">
        <v>200</v>
      </c>
      <c r="G189" s="117">
        <v>1300</v>
      </c>
      <c r="H189" s="119">
        <v>7.86137</v>
      </c>
      <c r="I189" s="21">
        <v>10219.781000000001</v>
      </c>
      <c r="J189" s="26">
        <v>6642</v>
      </c>
      <c r="K189" s="26" t="s">
        <v>473</v>
      </c>
      <c r="L189" s="114" t="s">
        <v>511</v>
      </c>
    </row>
    <row r="190" spans="1:12" ht="38.25" x14ac:dyDescent="0.25">
      <c r="A190" s="115">
        <v>41131</v>
      </c>
      <c r="B190" s="20" t="s">
        <v>66</v>
      </c>
      <c r="C190" s="20" t="s">
        <v>421</v>
      </c>
      <c r="D190" s="20" t="s">
        <v>508</v>
      </c>
      <c r="E190" s="20">
        <v>3.5</v>
      </c>
      <c r="F190" s="21">
        <v>200</v>
      </c>
      <c r="G190" s="117">
        <v>700</v>
      </c>
      <c r="H190" s="119">
        <v>7.86137</v>
      </c>
      <c r="I190" s="21">
        <v>5502.9589999999998</v>
      </c>
      <c r="J190" s="26">
        <v>6643</v>
      </c>
      <c r="K190" s="26" t="s">
        <v>22</v>
      </c>
      <c r="L190" s="114" t="s">
        <v>509</v>
      </c>
    </row>
    <row r="191" spans="1:12" ht="38.25" x14ac:dyDescent="0.25">
      <c r="A191" s="115">
        <v>41131</v>
      </c>
      <c r="B191" s="20" t="s">
        <v>120</v>
      </c>
      <c r="C191" s="20" t="s">
        <v>421</v>
      </c>
      <c r="D191" s="20" t="s">
        <v>508</v>
      </c>
      <c r="E191" s="20">
        <v>3.5</v>
      </c>
      <c r="F191" s="21">
        <v>250</v>
      </c>
      <c r="G191" s="117">
        <v>875</v>
      </c>
      <c r="H191" s="119">
        <v>7.86137</v>
      </c>
      <c r="I191" s="21">
        <v>6878.6987499999996</v>
      </c>
      <c r="J191" s="26">
        <v>6645</v>
      </c>
      <c r="K191" s="26" t="s">
        <v>470</v>
      </c>
      <c r="L191" s="114" t="s">
        <v>509</v>
      </c>
    </row>
    <row r="192" spans="1:12" ht="51" x14ac:dyDescent="0.25">
      <c r="A192" s="115">
        <v>41131</v>
      </c>
      <c r="B192" s="20" t="s">
        <v>113</v>
      </c>
      <c r="C192" s="20" t="s">
        <v>515</v>
      </c>
      <c r="D192" s="20" t="s">
        <v>516</v>
      </c>
      <c r="E192" s="20">
        <v>2.5</v>
      </c>
      <c r="F192" s="21">
        <v>250</v>
      </c>
      <c r="G192" s="117">
        <v>625</v>
      </c>
      <c r="H192" s="119">
        <v>7.86137</v>
      </c>
      <c r="I192" s="21">
        <v>4913.3562499999998</v>
      </c>
      <c r="J192" s="26">
        <v>6646</v>
      </c>
      <c r="K192" s="26" t="s">
        <v>423</v>
      </c>
      <c r="L192" s="114" t="s">
        <v>517</v>
      </c>
    </row>
    <row r="193" spans="1:12" ht="38.25" x14ac:dyDescent="0.25">
      <c r="A193" s="115">
        <v>41131</v>
      </c>
      <c r="B193" s="20" t="s">
        <v>518</v>
      </c>
      <c r="C193" s="20" t="s">
        <v>515</v>
      </c>
      <c r="D193" s="20" t="s">
        <v>519</v>
      </c>
      <c r="E193" s="20">
        <v>4.5</v>
      </c>
      <c r="F193" s="21">
        <v>200</v>
      </c>
      <c r="G193" s="117">
        <v>900</v>
      </c>
      <c r="H193" s="119">
        <v>7.86137</v>
      </c>
      <c r="I193" s="21">
        <v>7075.2330000000002</v>
      </c>
      <c r="J193" s="26">
        <v>6647</v>
      </c>
      <c r="K193" s="26" t="s">
        <v>466</v>
      </c>
      <c r="L193" s="114" t="s">
        <v>520</v>
      </c>
    </row>
    <row r="194" spans="1:12" ht="51" x14ac:dyDescent="0.25">
      <c r="A194" s="115">
        <v>41131</v>
      </c>
      <c r="B194" s="20" t="s">
        <v>112</v>
      </c>
      <c r="C194" s="20" t="s">
        <v>421</v>
      </c>
      <c r="D194" s="20" t="s">
        <v>508</v>
      </c>
      <c r="E194" s="20">
        <v>3.5</v>
      </c>
      <c r="F194" s="21">
        <v>200</v>
      </c>
      <c r="G194" s="117">
        <v>700</v>
      </c>
      <c r="H194" s="119">
        <v>7.86137</v>
      </c>
      <c r="I194" s="21">
        <v>5502.9589999999998</v>
      </c>
      <c r="J194" s="26">
        <v>6648</v>
      </c>
      <c r="K194" s="26" t="s">
        <v>423</v>
      </c>
      <c r="L194" s="114" t="s">
        <v>509</v>
      </c>
    </row>
    <row r="195" spans="1:12" ht="38.25" x14ac:dyDescent="0.25">
      <c r="A195" s="115">
        <v>41132</v>
      </c>
      <c r="B195" s="20" t="s">
        <v>530</v>
      </c>
      <c r="C195" s="20" t="s">
        <v>421</v>
      </c>
      <c r="D195" s="20" t="s">
        <v>508</v>
      </c>
      <c r="E195" s="20">
        <v>3.5</v>
      </c>
      <c r="F195" s="21">
        <v>200</v>
      </c>
      <c r="G195" s="117">
        <v>700</v>
      </c>
      <c r="H195" s="119">
        <v>7.8668500000000003</v>
      </c>
      <c r="I195" s="21">
        <v>5506.7950000000001</v>
      </c>
      <c r="J195" s="26">
        <v>6649</v>
      </c>
      <c r="K195" s="26" t="s">
        <v>22</v>
      </c>
      <c r="L195" s="114" t="s">
        <v>509</v>
      </c>
    </row>
    <row r="196" spans="1:12" ht="38.25" x14ac:dyDescent="0.25">
      <c r="A196" s="115">
        <v>41131</v>
      </c>
      <c r="B196" s="20" t="s">
        <v>521</v>
      </c>
      <c r="C196" s="20" t="s">
        <v>421</v>
      </c>
      <c r="D196" s="20" t="s">
        <v>508</v>
      </c>
      <c r="E196" s="20">
        <v>3.5</v>
      </c>
      <c r="F196" s="21">
        <v>200</v>
      </c>
      <c r="G196" s="117">
        <v>700</v>
      </c>
      <c r="H196" s="119">
        <v>7.86137</v>
      </c>
      <c r="I196" s="21">
        <v>5502.9589999999998</v>
      </c>
      <c r="J196" s="26">
        <v>6651</v>
      </c>
      <c r="K196" s="26" t="s">
        <v>464</v>
      </c>
      <c r="L196" s="114" t="s">
        <v>522</v>
      </c>
    </row>
    <row r="197" spans="1:12" ht="63.75" x14ac:dyDescent="0.25">
      <c r="A197" s="115">
        <v>41135</v>
      </c>
      <c r="B197" s="20" t="s">
        <v>88</v>
      </c>
      <c r="C197" s="20" t="s">
        <v>485</v>
      </c>
      <c r="D197" s="20" t="s">
        <v>611</v>
      </c>
      <c r="E197" s="20">
        <v>3.5</v>
      </c>
      <c r="F197" s="21">
        <v>150</v>
      </c>
      <c r="G197" s="117">
        <v>525</v>
      </c>
      <c r="H197" s="119">
        <v>7.8713499999999996</v>
      </c>
      <c r="I197" s="21">
        <v>4132.4587499999998</v>
      </c>
      <c r="J197" s="26">
        <v>6652</v>
      </c>
      <c r="K197" s="26" t="s">
        <v>471</v>
      </c>
      <c r="L197" s="114" t="s">
        <v>612</v>
      </c>
    </row>
    <row r="198" spans="1:12" ht="51" x14ac:dyDescent="0.25">
      <c r="A198" s="115">
        <v>41135</v>
      </c>
      <c r="B198" s="20" t="s">
        <v>155</v>
      </c>
      <c r="C198" s="20" t="s">
        <v>523</v>
      </c>
      <c r="D198" s="20" t="s">
        <v>524</v>
      </c>
      <c r="E198" s="20">
        <v>2.5</v>
      </c>
      <c r="F198" s="21">
        <v>250</v>
      </c>
      <c r="G198" s="117">
        <v>625</v>
      </c>
      <c r="H198" s="119">
        <v>7.8709199999999999</v>
      </c>
      <c r="I198" s="21">
        <v>4919.3249999999998</v>
      </c>
      <c r="J198" s="26">
        <v>6653</v>
      </c>
      <c r="K198" s="26" t="s">
        <v>475</v>
      </c>
      <c r="L198" s="114" t="s">
        <v>525</v>
      </c>
    </row>
    <row r="199" spans="1:12" ht="76.5" x14ac:dyDescent="0.25">
      <c r="A199" s="115">
        <v>41135</v>
      </c>
      <c r="B199" s="20" t="s">
        <v>526</v>
      </c>
      <c r="C199" s="20" t="s">
        <v>527</v>
      </c>
      <c r="D199" s="20" t="s">
        <v>528</v>
      </c>
      <c r="E199" s="20">
        <v>15.5</v>
      </c>
      <c r="F199" s="21">
        <v>300</v>
      </c>
      <c r="G199" s="117">
        <v>4650</v>
      </c>
      <c r="H199" s="119">
        <v>7.8709199999999999</v>
      </c>
      <c r="I199" s="21">
        <v>36599.777999999998</v>
      </c>
      <c r="J199" s="26">
        <v>6654</v>
      </c>
      <c r="K199" s="26" t="s">
        <v>478</v>
      </c>
      <c r="L199" s="114" t="s">
        <v>529</v>
      </c>
    </row>
    <row r="200" spans="1:12" ht="76.5" x14ac:dyDescent="0.25">
      <c r="A200" s="115">
        <v>41135</v>
      </c>
      <c r="B200" s="20" t="s">
        <v>237</v>
      </c>
      <c r="C200" s="20" t="s">
        <v>527</v>
      </c>
      <c r="D200" s="20" t="s">
        <v>528</v>
      </c>
      <c r="E200" s="20">
        <v>15.5</v>
      </c>
      <c r="F200" s="21">
        <v>350</v>
      </c>
      <c r="G200" s="117">
        <v>5425</v>
      </c>
      <c r="H200" s="119">
        <v>7.8709199999999999</v>
      </c>
      <c r="I200" s="21">
        <v>42699.741000000002</v>
      </c>
      <c r="J200" s="26">
        <v>6655</v>
      </c>
      <c r="K200" s="26" t="s">
        <v>473</v>
      </c>
      <c r="L200" s="114" t="s">
        <v>529</v>
      </c>
    </row>
    <row r="201" spans="1:12" ht="51" x14ac:dyDescent="0.25">
      <c r="A201" s="115">
        <v>41135</v>
      </c>
      <c r="B201" s="20" t="s">
        <v>530</v>
      </c>
      <c r="C201" s="20" t="s">
        <v>18</v>
      </c>
      <c r="D201" s="20" t="s">
        <v>609</v>
      </c>
      <c r="E201" s="20">
        <v>1.5</v>
      </c>
      <c r="F201" s="21">
        <v>200</v>
      </c>
      <c r="G201" s="117">
        <v>300</v>
      </c>
      <c r="H201" s="119">
        <v>7.8713499999999996</v>
      </c>
      <c r="I201" s="21">
        <v>2361.4049999999997</v>
      </c>
      <c r="J201" s="26">
        <v>6656</v>
      </c>
      <c r="K201" s="26" t="s">
        <v>22</v>
      </c>
      <c r="L201" s="114" t="s">
        <v>610</v>
      </c>
    </row>
    <row r="202" spans="1:12" ht="51" x14ac:dyDescent="0.25">
      <c r="A202" s="115">
        <v>41135</v>
      </c>
      <c r="B202" s="20" t="s">
        <v>112</v>
      </c>
      <c r="C202" s="20" t="s">
        <v>18</v>
      </c>
      <c r="D202" s="20" t="s">
        <v>516</v>
      </c>
      <c r="E202" s="20">
        <v>2.5</v>
      </c>
      <c r="F202" s="21">
        <v>150</v>
      </c>
      <c r="G202" s="117">
        <v>375</v>
      </c>
      <c r="H202" s="119">
        <v>7.8709199999999999</v>
      </c>
      <c r="I202" s="21">
        <v>2951.5949999999998</v>
      </c>
      <c r="J202" s="26">
        <v>6658</v>
      </c>
      <c r="K202" s="26" t="s">
        <v>423</v>
      </c>
      <c r="L202" s="114" t="s">
        <v>531</v>
      </c>
    </row>
    <row r="203" spans="1:12" ht="63.75" x14ac:dyDescent="0.25">
      <c r="A203" s="115">
        <v>41137</v>
      </c>
      <c r="B203" s="20" t="s">
        <v>71</v>
      </c>
      <c r="C203" s="20" t="s">
        <v>18</v>
      </c>
      <c r="D203" s="20" t="s">
        <v>546</v>
      </c>
      <c r="E203" s="20">
        <v>0</v>
      </c>
      <c r="F203" s="21">
        <v>0</v>
      </c>
      <c r="G203" s="117">
        <v>75</v>
      </c>
      <c r="H203" s="119">
        <v>7.8713499999999996</v>
      </c>
      <c r="I203" s="21">
        <v>590.35124999999994</v>
      </c>
      <c r="J203" s="26">
        <v>6659</v>
      </c>
      <c r="K203" s="26" t="s">
        <v>471</v>
      </c>
      <c r="L203" s="114" t="s">
        <v>547</v>
      </c>
    </row>
    <row r="204" spans="1:12" ht="63.75" x14ac:dyDescent="0.25">
      <c r="A204" s="115">
        <v>41137</v>
      </c>
      <c r="B204" s="20" t="s">
        <v>194</v>
      </c>
      <c r="C204" s="20" t="s">
        <v>406</v>
      </c>
      <c r="D204" s="20" t="s">
        <v>588</v>
      </c>
      <c r="E204" s="20">
        <v>6.5</v>
      </c>
      <c r="F204" s="21">
        <v>150</v>
      </c>
      <c r="G204" s="117">
        <v>975</v>
      </c>
      <c r="H204" s="119">
        <v>7.8713499999999996</v>
      </c>
      <c r="I204" s="21">
        <v>7674.5662499999999</v>
      </c>
      <c r="J204" s="26">
        <v>6660</v>
      </c>
      <c r="K204" s="26" t="s">
        <v>471</v>
      </c>
      <c r="L204" s="114" t="s">
        <v>589</v>
      </c>
    </row>
    <row r="205" spans="1:12" ht="38.25" x14ac:dyDescent="0.25">
      <c r="A205" s="115">
        <v>41137</v>
      </c>
      <c r="B205" s="20" t="s">
        <v>590</v>
      </c>
      <c r="C205" s="20" t="s">
        <v>406</v>
      </c>
      <c r="D205" s="20" t="s">
        <v>588</v>
      </c>
      <c r="E205" s="20">
        <v>6.5</v>
      </c>
      <c r="F205" s="21">
        <v>150</v>
      </c>
      <c r="G205" s="117">
        <v>975</v>
      </c>
      <c r="H205" s="119">
        <v>7.8713499999999996</v>
      </c>
      <c r="I205" s="21">
        <v>7674.5662499999999</v>
      </c>
      <c r="J205" s="26">
        <v>6661</v>
      </c>
      <c r="K205" s="26" t="s">
        <v>473</v>
      </c>
      <c r="L205" s="114" t="s">
        <v>589</v>
      </c>
    </row>
    <row r="206" spans="1:12" ht="63.75" x14ac:dyDescent="0.25">
      <c r="A206" s="115">
        <v>41137</v>
      </c>
      <c r="B206" s="20" t="s">
        <v>591</v>
      </c>
      <c r="C206" s="20" t="s">
        <v>406</v>
      </c>
      <c r="D206" s="20" t="s">
        <v>588</v>
      </c>
      <c r="E206" s="20">
        <v>6.5</v>
      </c>
      <c r="F206" s="21">
        <v>100</v>
      </c>
      <c r="G206" s="117">
        <v>650</v>
      </c>
      <c r="H206" s="119">
        <v>7.8713499999999996</v>
      </c>
      <c r="I206" s="21">
        <v>5116.37</v>
      </c>
      <c r="J206" s="26">
        <v>6662</v>
      </c>
      <c r="K206" s="26" t="s">
        <v>471</v>
      </c>
      <c r="L206" s="114" t="s">
        <v>589</v>
      </c>
    </row>
    <row r="207" spans="1:12" ht="63.75" x14ac:dyDescent="0.25">
      <c r="A207" s="115">
        <v>41138</v>
      </c>
      <c r="B207" s="20" t="s">
        <v>550</v>
      </c>
      <c r="C207" s="20" t="s">
        <v>551</v>
      </c>
      <c r="D207" s="20" t="s">
        <v>552</v>
      </c>
      <c r="E207" s="20">
        <v>0</v>
      </c>
      <c r="F207" s="21">
        <v>0</v>
      </c>
      <c r="G207" s="117">
        <v>75</v>
      </c>
      <c r="H207" s="119">
        <v>7.8720600000000003</v>
      </c>
      <c r="I207" s="21">
        <v>590.40449999999998</v>
      </c>
      <c r="J207" s="26">
        <v>6663</v>
      </c>
      <c r="K207" s="26" t="s">
        <v>471</v>
      </c>
      <c r="L207" s="114" t="s">
        <v>553</v>
      </c>
    </row>
    <row r="208" spans="1:12" ht="63.75" x14ac:dyDescent="0.25">
      <c r="A208" s="115">
        <v>41138</v>
      </c>
      <c r="B208" s="20" t="s">
        <v>222</v>
      </c>
      <c r="C208" s="20" t="s">
        <v>406</v>
      </c>
      <c r="D208" s="20" t="s">
        <v>588</v>
      </c>
      <c r="E208" s="20">
        <v>6.5</v>
      </c>
      <c r="F208" s="21">
        <v>150</v>
      </c>
      <c r="G208" s="117">
        <v>975</v>
      </c>
      <c r="H208" s="119">
        <v>7.8720600000000003</v>
      </c>
      <c r="I208" s="21">
        <v>7675.2584999999999</v>
      </c>
      <c r="J208" s="26">
        <v>6664</v>
      </c>
      <c r="K208" s="26" t="s">
        <v>465</v>
      </c>
      <c r="L208" s="114" t="s">
        <v>589</v>
      </c>
    </row>
    <row r="209" spans="1:12" ht="38.25" x14ac:dyDescent="0.25">
      <c r="A209" s="115">
        <v>41138</v>
      </c>
      <c r="B209" s="20" t="s">
        <v>554</v>
      </c>
      <c r="C209" s="20" t="s">
        <v>555</v>
      </c>
      <c r="D209" s="20" t="s">
        <v>552</v>
      </c>
      <c r="E209" s="20">
        <v>0</v>
      </c>
      <c r="F209" s="21">
        <v>0</v>
      </c>
      <c r="G209" s="117">
        <v>400</v>
      </c>
      <c r="H209" s="119">
        <v>7.8720600000000003</v>
      </c>
      <c r="I209" s="21">
        <v>3148.8240000000001</v>
      </c>
      <c r="J209" s="26">
        <v>6666</v>
      </c>
      <c r="K209" s="26" t="s">
        <v>466</v>
      </c>
      <c r="L209" s="114" t="s">
        <v>556</v>
      </c>
    </row>
    <row r="210" spans="1:12" ht="38.25" x14ac:dyDescent="0.25">
      <c r="A210" s="115">
        <v>41138</v>
      </c>
      <c r="B210" s="20" t="s">
        <v>479</v>
      </c>
      <c r="C210" s="20" t="s">
        <v>18</v>
      </c>
      <c r="D210" s="20" t="s">
        <v>599</v>
      </c>
      <c r="E210" s="20">
        <v>3.5</v>
      </c>
      <c r="F210" s="21">
        <v>150</v>
      </c>
      <c r="G210" s="117">
        <v>525</v>
      </c>
      <c r="H210" s="119">
        <v>7.8720600000000003</v>
      </c>
      <c r="I210" s="21">
        <v>4132.8315000000002</v>
      </c>
      <c r="J210" s="26">
        <v>6665</v>
      </c>
      <c r="K210" s="26" t="s">
        <v>464</v>
      </c>
      <c r="L210" s="114" t="s">
        <v>600</v>
      </c>
    </row>
    <row r="211" spans="1:12" ht="63.75" x14ac:dyDescent="0.25">
      <c r="A211" s="115">
        <v>41138</v>
      </c>
      <c r="B211" s="20" t="s">
        <v>557</v>
      </c>
      <c r="C211" s="20" t="s">
        <v>555</v>
      </c>
      <c r="D211" s="20" t="s">
        <v>552</v>
      </c>
      <c r="E211" s="20">
        <v>0</v>
      </c>
      <c r="F211" s="21">
        <v>0</v>
      </c>
      <c r="G211" s="117">
        <v>400</v>
      </c>
      <c r="H211" s="119">
        <v>7.8720600000000003</v>
      </c>
      <c r="I211" s="21">
        <v>3148.8240000000001</v>
      </c>
      <c r="J211" s="26">
        <v>6667</v>
      </c>
      <c r="K211" s="26" t="s">
        <v>465</v>
      </c>
      <c r="L211" s="114" t="s">
        <v>556</v>
      </c>
    </row>
    <row r="212" spans="1:12" ht="38.25" x14ac:dyDescent="0.25">
      <c r="A212" s="115">
        <v>41138</v>
      </c>
      <c r="B212" s="20" t="s">
        <v>558</v>
      </c>
      <c r="C212" s="20" t="s">
        <v>555</v>
      </c>
      <c r="D212" s="20" t="s">
        <v>552</v>
      </c>
      <c r="E212" s="20">
        <v>0</v>
      </c>
      <c r="F212" s="21">
        <v>0</v>
      </c>
      <c r="G212" s="117">
        <v>400</v>
      </c>
      <c r="H212" s="119">
        <v>7.8720600000000003</v>
      </c>
      <c r="I212" s="21">
        <v>3148.8240000000001</v>
      </c>
      <c r="J212" s="26">
        <v>6668</v>
      </c>
      <c r="K212" s="26" t="s">
        <v>473</v>
      </c>
      <c r="L212" s="114" t="s">
        <v>556</v>
      </c>
    </row>
    <row r="213" spans="1:12" ht="38.25" x14ac:dyDescent="0.25">
      <c r="A213" s="115">
        <v>41138</v>
      </c>
      <c r="B213" s="20" t="s">
        <v>559</v>
      </c>
      <c r="C213" s="20" t="s">
        <v>555</v>
      </c>
      <c r="D213" s="20" t="s">
        <v>552</v>
      </c>
      <c r="E213" s="20">
        <v>0</v>
      </c>
      <c r="F213" s="21">
        <v>0</v>
      </c>
      <c r="G213" s="117">
        <v>400</v>
      </c>
      <c r="H213" s="119">
        <v>7.8720600000000003</v>
      </c>
      <c r="I213" s="21">
        <v>3148.8240000000001</v>
      </c>
      <c r="J213" s="26">
        <v>6669</v>
      </c>
      <c r="K213" s="26" t="s">
        <v>22</v>
      </c>
      <c r="L213" s="114" t="s">
        <v>556</v>
      </c>
    </row>
    <row r="214" spans="1:12" ht="25.5" x14ac:dyDescent="0.25">
      <c r="A214" s="115">
        <v>41142</v>
      </c>
      <c r="B214" s="20" t="s">
        <v>560</v>
      </c>
      <c r="C214" s="20" t="s">
        <v>555</v>
      </c>
      <c r="D214" s="20" t="s">
        <v>561</v>
      </c>
      <c r="E214" s="20">
        <v>0</v>
      </c>
      <c r="F214" s="21">
        <v>0</v>
      </c>
      <c r="G214" s="117">
        <v>200</v>
      </c>
      <c r="H214" s="119">
        <v>7.8622699999999996</v>
      </c>
      <c r="I214" s="21">
        <v>1572.46</v>
      </c>
      <c r="J214" s="26">
        <v>6671</v>
      </c>
      <c r="K214" s="26" t="s">
        <v>472</v>
      </c>
      <c r="L214" s="114" t="s">
        <v>562</v>
      </c>
    </row>
    <row r="215" spans="1:12" ht="51" x14ac:dyDescent="0.25">
      <c r="A215" s="115">
        <v>41143</v>
      </c>
      <c r="B215" s="20" t="s">
        <v>155</v>
      </c>
      <c r="C215" s="20" t="s">
        <v>563</v>
      </c>
      <c r="D215" s="20" t="s">
        <v>566</v>
      </c>
      <c r="E215" s="20">
        <v>15.5</v>
      </c>
      <c r="F215" s="21">
        <v>350</v>
      </c>
      <c r="G215" s="117">
        <v>5425</v>
      </c>
      <c r="H215" s="119">
        <v>7.8641100000000002</v>
      </c>
      <c r="I215" s="21">
        <v>42662.796750000001</v>
      </c>
      <c r="J215" s="26">
        <v>6676</v>
      </c>
      <c r="K215" s="26" t="s">
        <v>475</v>
      </c>
      <c r="L215" s="114" t="s">
        <v>565</v>
      </c>
    </row>
    <row r="216" spans="1:12" ht="51" x14ac:dyDescent="0.25">
      <c r="A216" s="115">
        <v>41144</v>
      </c>
      <c r="B216" s="20" t="s">
        <v>113</v>
      </c>
      <c r="C216" s="20" t="s">
        <v>570</v>
      </c>
      <c r="D216" s="20" t="s">
        <v>571</v>
      </c>
      <c r="E216" s="20">
        <v>8.5</v>
      </c>
      <c r="F216" s="21">
        <v>350</v>
      </c>
      <c r="G216" s="117">
        <v>2975</v>
      </c>
      <c r="H216" s="119">
        <v>7.8788600000000004</v>
      </c>
      <c r="I216" s="21">
        <v>23439.608500000002</v>
      </c>
      <c r="J216" s="26">
        <v>6679</v>
      </c>
      <c r="K216" s="26" t="s">
        <v>423</v>
      </c>
      <c r="L216" s="114" t="s">
        <v>572</v>
      </c>
    </row>
    <row r="217" spans="1:12" ht="114.75" x14ac:dyDescent="0.25">
      <c r="A217" s="115">
        <v>41144</v>
      </c>
      <c r="B217" s="20" t="s">
        <v>576</v>
      </c>
      <c r="C217" s="20" t="s">
        <v>361</v>
      </c>
      <c r="D217" s="20" t="s">
        <v>574</v>
      </c>
      <c r="E217" s="20">
        <v>6.5</v>
      </c>
      <c r="F217" s="21">
        <v>250</v>
      </c>
      <c r="G217" s="117">
        <v>1625</v>
      </c>
      <c r="H217" s="119">
        <v>7.8788600000000004</v>
      </c>
      <c r="I217" s="21">
        <v>12803.14</v>
      </c>
      <c r="J217" s="26">
        <v>6681</v>
      </c>
      <c r="K217" s="26" t="s">
        <v>21</v>
      </c>
      <c r="L217" s="114" t="s">
        <v>575</v>
      </c>
    </row>
    <row r="218" spans="1:12" ht="38.25" x14ac:dyDescent="0.25">
      <c r="A218" s="115">
        <v>41144</v>
      </c>
      <c r="B218" s="20" t="s">
        <v>479</v>
      </c>
      <c r="C218" s="20" t="s">
        <v>406</v>
      </c>
      <c r="D218" s="20" t="s">
        <v>577</v>
      </c>
      <c r="E218" s="20">
        <v>0</v>
      </c>
      <c r="F218" s="21">
        <v>0</v>
      </c>
      <c r="G218" s="117">
        <v>50</v>
      </c>
      <c r="H218" s="119">
        <v>7.8788600000000004</v>
      </c>
      <c r="I218" s="21">
        <v>393.94300000000004</v>
      </c>
      <c r="J218" s="26">
        <v>6682</v>
      </c>
      <c r="K218" s="26" t="s">
        <v>464</v>
      </c>
      <c r="L218" s="114" t="s">
        <v>578</v>
      </c>
    </row>
    <row r="219" spans="1:12" ht="38.25" x14ac:dyDescent="0.25">
      <c r="A219" s="115">
        <v>41144</v>
      </c>
      <c r="B219" s="20" t="s">
        <v>9</v>
      </c>
      <c r="C219" s="20" t="s">
        <v>406</v>
      </c>
      <c r="D219" s="20" t="s">
        <v>577</v>
      </c>
      <c r="E219" s="20">
        <v>0</v>
      </c>
      <c r="F219" s="21">
        <v>0</v>
      </c>
      <c r="G219" s="117">
        <v>50</v>
      </c>
      <c r="H219" s="119">
        <v>7.8788600000000004</v>
      </c>
      <c r="I219" s="21">
        <v>393.95</v>
      </c>
      <c r="J219" s="26">
        <v>6683</v>
      </c>
      <c r="K219" s="26" t="s">
        <v>464</v>
      </c>
      <c r="L219" s="114" t="s">
        <v>578</v>
      </c>
    </row>
    <row r="220" spans="1:12" ht="63.75" x14ac:dyDescent="0.25">
      <c r="A220" s="115">
        <v>41145</v>
      </c>
      <c r="B220" s="20" t="s">
        <v>194</v>
      </c>
      <c r="C220" s="20" t="s">
        <v>485</v>
      </c>
      <c r="D220" s="20" t="s">
        <v>582</v>
      </c>
      <c r="E220" s="20">
        <v>3.5</v>
      </c>
      <c r="F220" s="21">
        <v>150</v>
      </c>
      <c r="G220" s="117">
        <v>525</v>
      </c>
      <c r="H220" s="119">
        <v>7.9019599999999999</v>
      </c>
      <c r="I220" s="21">
        <v>4148.5289999999995</v>
      </c>
      <c r="J220" s="26">
        <v>6686</v>
      </c>
      <c r="K220" s="26" t="s">
        <v>471</v>
      </c>
      <c r="L220" s="114" t="s">
        <v>583</v>
      </c>
    </row>
    <row r="221" spans="1:12" ht="63.75" x14ac:dyDescent="0.25">
      <c r="A221" s="115">
        <v>41145</v>
      </c>
      <c r="B221" s="20" t="s">
        <v>88</v>
      </c>
      <c r="C221" s="20" t="s">
        <v>485</v>
      </c>
      <c r="D221" s="20" t="s">
        <v>582</v>
      </c>
      <c r="E221" s="20">
        <v>3.5</v>
      </c>
      <c r="F221" s="21">
        <v>150</v>
      </c>
      <c r="G221" s="117">
        <v>525</v>
      </c>
      <c r="H221" s="119">
        <v>7.9019599999999999</v>
      </c>
      <c r="I221" s="21">
        <v>4148.5289999999995</v>
      </c>
      <c r="J221" s="26">
        <v>6687</v>
      </c>
      <c r="K221" s="26" t="s">
        <v>471</v>
      </c>
      <c r="L221" s="114" t="s">
        <v>583</v>
      </c>
    </row>
    <row r="222" spans="1:12" ht="63.75" x14ac:dyDescent="0.25">
      <c r="A222" s="115">
        <v>41145</v>
      </c>
      <c r="B222" s="20" t="s">
        <v>50</v>
      </c>
      <c r="C222" s="20" t="s">
        <v>93</v>
      </c>
      <c r="D222" s="20" t="s">
        <v>584</v>
      </c>
      <c r="E222" s="20">
        <v>2.5</v>
      </c>
      <c r="F222" s="21">
        <v>200</v>
      </c>
      <c r="G222" s="117">
        <v>500</v>
      </c>
      <c r="H222" s="119">
        <v>7.9019599999999999</v>
      </c>
      <c r="I222" s="21">
        <v>3950.98</v>
      </c>
      <c r="J222" s="26">
        <v>6688</v>
      </c>
      <c r="K222" s="26" t="s">
        <v>471</v>
      </c>
      <c r="L222" s="114" t="s">
        <v>585</v>
      </c>
    </row>
    <row r="223" spans="1:12" ht="63.75" x14ac:dyDescent="0.25">
      <c r="A223" s="115">
        <v>41145</v>
      </c>
      <c r="B223" s="20" t="s">
        <v>586</v>
      </c>
      <c r="C223" s="20" t="s">
        <v>93</v>
      </c>
      <c r="D223" s="20" t="s">
        <v>587</v>
      </c>
      <c r="E223" s="20">
        <v>5.5</v>
      </c>
      <c r="F223" s="21">
        <v>100</v>
      </c>
      <c r="G223" s="117">
        <v>550</v>
      </c>
      <c r="H223" s="119">
        <v>7.9019599999999999</v>
      </c>
      <c r="I223" s="21">
        <v>4346.0779999999995</v>
      </c>
      <c r="J223" s="26">
        <v>6689</v>
      </c>
      <c r="K223" s="26" t="s">
        <v>471</v>
      </c>
      <c r="L223" s="114" t="s">
        <v>585</v>
      </c>
    </row>
    <row r="224" spans="1:12" ht="38.25" x14ac:dyDescent="0.25">
      <c r="A224" s="115"/>
      <c r="B224" s="20" t="s">
        <v>592</v>
      </c>
      <c r="C224" s="20" t="s">
        <v>593</v>
      </c>
      <c r="D224" s="20" t="s">
        <v>594</v>
      </c>
      <c r="E224" s="20">
        <v>0</v>
      </c>
      <c r="F224" s="21">
        <v>0</v>
      </c>
      <c r="G224" s="117">
        <v>50</v>
      </c>
      <c r="H224" s="119">
        <v>7.9144300000000003</v>
      </c>
      <c r="I224" s="21">
        <v>395.72149999999999</v>
      </c>
      <c r="J224" s="26">
        <v>6690</v>
      </c>
      <c r="K224" s="26" t="s">
        <v>464</v>
      </c>
      <c r="L224" s="114" t="s">
        <v>595</v>
      </c>
    </row>
    <row r="225" spans="1:12" ht="38.25" x14ac:dyDescent="0.25">
      <c r="A225" s="115">
        <v>41145</v>
      </c>
      <c r="B225" s="20" t="s">
        <v>596</v>
      </c>
      <c r="C225" s="20" t="s">
        <v>93</v>
      </c>
      <c r="D225" s="20" t="s">
        <v>597</v>
      </c>
      <c r="E225" s="20">
        <v>0.5</v>
      </c>
      <c r="F225" s="21">
        <v>100</v>
      </c>
      <c r="G225" s="117">
        <v>50</v>
      </c>
      <c r="H225" s="119">
        <v>7.9019599999999999</v>
      </c>
      <c r="I225" s="21">
        <v>395.09800000000001</v>
      </c>
      <c r="J225" s="26">
        <v>6691</v>
      </c>
      <c r="K225" s="26" t="s">
        <v>466</v>
      </c>
      <c r="L225" s="114" t="s">
        <v>598</v>
      </c>
    </row>
    <row r="226" spans="1:12" ht="25.5" x14ac:dyDescent="0.25">
      <c r="A226" s="115">
        <v>41145</v>
      </c>
      <c r="B226" s="20" t="s">
        <v>601</v>
      </c>
      <c r="C226" s="20" t="s">
        <v>93</v>
      </c>
      <c r="D226" s="20" t="s">
        <v>597</v>
      </c>
      <c r="E226" s="20">
        <v>0.5</v>
      </c>
      <c r="F226" s="21">
        <v>75</v>
      </c>
      <c r="G226" s="117">
        <v>37.5</v>
      </c>
      <c r="H226" s="119">
        <v>7.9019599999999999</v>
      </c>
      <c r="I226" s="21">
        <v>296.32349999999997</v>
      </c>
      <c r="J226" s="26">
        <v>6692</v>
      </c>
      <c r="K226" s="26" t="s">
        <v>23</v>
      </c>
      <c r="L226" s="114" t="s">
        <v>598</v>
      </c>
    </row>
    <row r="227" spans="1:12" ht="63.75" x14ac:dyDescent="0.25">
      <c r="A227" s="115">
        <v>41145</v>
      </c>
      <c r="B227" s="20" t="s">
        <v>623</v>
      </c>
      <c r="C227" s="20" t="s">
        <v>93</v>
      </c>
      <c r="D227" s="20" t="s">
        <v>624</v>
      </c>
      <c r="E227" s="20">
        <v>3.5</v>
      </c>
      <c r="F227" s="21">
        <v>150</v>
      </c>
      <c r="G227" s="117">
        <v>525</v>
      </c>
      <c r="H227" s="119">
        <v>7.9144300000000003</v>
      </c>
      <c r="I227" s="21">
        <v>4155.07575</v>
      </c>
      <c r="J227" s="26">
        <v>6693</v>
      </c>
      <c r="K227" s="26" t="s">
        <v>471</v>
      </c>
      <c r="L227" s="114" t="s">
        <v>625</v>
      </c>
    </row>
    <row r="228" spans="1:12" ht="38.25" x14ac:dyDescent="0.25">
      <c r="A228" s="115">
        <v>41151</v>
      </c>
      <c r="B228" s="20" t="s">
        <v>66</v>
      </c>
      <c r="C228" s="20" t="s">
        <v>485</v>
      </c>
      <c r="D228" s="20" t="s">
        <v>626</v>
      </c>
      <c r="E228" s="20">
        <v>3.5</v>
      </c>
      <c r="F228" s="21">
        <v>150</v>
      </c>
      <c r="G228" s="117">
        <v>525</v>
      </c>
      <c r="H228" s="119">
        <v>7.9350800000000001</v>
      </c>
      <c r="I228" s="21">
        <v>4165.9170000000004</v>
      </c>
      <c r="J228" s="26">
        <v>6694</v>
      </c>
      <c r="K228" s="26" t="s">
        <v>22</v>
      </c>
      <c r="L228" s="114" t="s">
        <v>627</v>
      </c>
    </row>
    <row r="229" spans="1:12" ht="38.25" x14ac:dyDescent="0.25">
      <c r="A229" s="115">
        <v>41152</v>
      </c>
      <c r="B229" s="20" t="s">
        <v>614</v>
      </c>
      <c r="C229" s="20" t="s">
        <v>445</v>
      </c>
      <c r="D229" s="20" t="s">
        <v>615</v>
      </c>
      <c r="E229" s="20">
        <v>0</v>
      </c>
      <c r="F229" s="21">
        <v>0</v>
      </c>
      <c r="G229" s="117">
        <v>400</v>
      </c>
      <c r="H229" s="119">
        <v>7.9445399999999999</v>
      </c>
      <c r="I229" s="21">
        <v>3177.8159999999998</v>
      </c>
      <c r="J229" s="26">
        <v>6695</v>
      </c>
      <c r="K229" s="26" t="s">
        <v>473</v>
      </c>
      <c r="L229" s="114" t="s">
        <v>616</v>
      </c>
    </row>
    <row r="230" spans="1:12" ht="38.25" x14ac:dyDescent="0.25">
      <c r="A230" s="115">
        <v>41152</v>
      </c>
      <c r="B230" s="20" t="s">
        <v>617</v>
      </c>
      <c r="C230" s="20" t="s">
        <v>445</v>
      </c>
      <c r="D230" s="20" t="s">
        <v>615</v>
      </c>
      <c r="E230" s="20">
        <v>0</v>
      </c>
      <c r="F230" s="21">
        <v>0</v>
      </c>
      <c r="G230" s="117">
        <v>400</v>
      </c>
      <c r="H230" s="119">
        <v>7.9445399999999999</v>
      </c>
      <c r="I230" s="21">
        <v>3177.8159999999998</v>
      </c>
      <c r="J230" s="26">
        <v>6696</v>
      </c>
      <c r="K230" s="26" t="s">
        <v>473</v>
      </c>
      <c r="L230" s="114" t="s">
        <v>616</v>
      </c>
    </row>
    <row r="231" spans="1:12" ht="38.25" x14ac:dyDescent="0.25">
      <c r="A231" s="115">
        <v>41152</v>
      </c>
      <c r="B231" s="20" t="s">
        <v>618</v>
      </c>
      <c r="C231" s="20" t="s">
        <v>445</v>
      </c>
      <c r="D231" s="20" t="s">
        <v>615</v>
      </c>
      <c r="E231" s="20">
        <v>0</v>
      </c>
      <c r="F231" s="21">
        <v>0</v>
      </c>
      <c r="G231" s="117">
        <v>400</v>
      </c>
      <c r="H231" s="119">
        <v>7.9445399999999999</v>
      </c>
      <c r="I231" s="21">
        <v>3177.8159999999998</v>
      </c>
      <c r="J231" s="26">
        <v>6697</v>
      </c>
      <c r="K231" s="26" t="s">
        <v>478</v>
      </c>
      <c r="L231" s="114" t="s">
        <v>616</v>
      </c>
    </row>
    <row r="232" spans="1:12" ht="38.25" x14ac:dyDescent="0.25">
      <c r="A232" s="115">
        <v>41152</v>
      </c>
      <c r="B232" s="20" t="s">
        <v>619</v>
      </c>
      <c r="C232" s="20" t="s">
        <v>445</v>
      </c>
      <c r="D232" s="20" t="s">
        <v>615</v>
      </c>
      <c r="E232" s="20">
        <v>0</v>
      </c>
      <c r="F232" s="21">
        <v>0</v>
      </c>
      <c r="G232" s="117">
        <v>400</v>
      </c>
      <c r="H232" s="119">
        <v>7.9445399999999999</v>
      </c>
      <c r="I232" s="21">
        <v>3177.8159999999998</v>
      </c>
      <c r="J232" s="26">
        <v>6698</v>
      </c>
      <c r="K232" s="26" t="s">
        <v>472</v>
      </c>
      <c r="L232" s="114" t="s">
        <v>616</v>
      </c>
    </row>
    <row r="233" spans="1:12" ht="51" x14ac:dyDescent="0.25">
      <c r="A233" s="115">
        <v>41152</v>
      </c>
      <c r="B233" s="20" t="s">
        <v>479</v>
      </c>
      <c r="C233" s="20" t="s">
        <v>620</v>
      </c>
      <c r="D233" s="20" t="s">
        <v>621</v>
      </c>
      <c r="E233" s="20">
        <v>3.5</v>
      </c>
      <c r="F233" s="21">
        <v>250</v>
      </c>
      <c r="G233" s="117">
        <v>875</v>
      </c>
      <c r="H233" s="119">
        <v>7.9445399999999999</v>
      </c>
      <c r="I233" s="21">
        <v>6951.4724999999999</v>
      </c>
      <c r="J233" s="26">
        <v>6699</v>
      </c>
      <c r="K233" s="26" t="s">
        <v>464</v>
      </c>
      <c r="L233" s="114" t="s">
        <v>622</v>
      </c>
    </row>
  </sheetData>
  <mergeCells count="5">
    <mergeCell ref="A1:L1"/>
    <mergeCell ref="A2:L2"/>
    <mergeCell ref="A3:L3"/>
    <mergeCell ref="A4:L4"/>
    <mergeCell ref="G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181"/>
  <sheetViews>
    <sheetView tabSelected="1" view="pageBreakPreview" topLeftCell="B4" zoomScaleNormal="100" zoomScaleSheetLayoutView="100" workbookViewId="0">
      <pane ySplit="2" topLeftCell="A6" activePane="bottomLeft" state="frozen"/>
      <selection activeCell="B4" sqref="B4"/>
      <selection pane="bottomLeft" activeCell="D8" sqref="D8"/>
    </sheetView>
  </sheetViews>
  <sheetFormatPr baseColWidth="10" defaultColWidth="11.42578125" defaultRowHeight="50.1" customHeight="1" x14ac:dyDescent="0.2"/>
  <cols>
    <col min="1" max="1" width="6" style="208" hidden="1" customWidth="1"/>
    <col min="2" max="2" width="11.7109375" style="304" customWidth="1"/>
    <col min="3" max="3" width="11.7109375" style="305" customWidth="1"/>
    <col min="4" max="4" width="27.85546875" style="205" customWidth="1"/>
    <col min="5" max="5" width="22.7109375" style="205" customWidth="1"/>
    <col min="6" max="6" width="24.7109375" style="205" customWidth="1"/>
    <col min="7" max="7" width="27.140625" style="205" customWidth="1"/>
    <col min="8" max="8" width="23" style="205" customWidth="1"/>
    <col min="9" max="9" width="54.5703125" style="206" customWidth="1"/>
    <col min="10" max="10" width="86.28515625" style="206" customWidth="1"/>
    <col min="11" max="11" width="14.140625" style="207" customWidth="1"/>
    <col min="12" max="16384" width="11.42578125" style="208"/>
  </cols>
  <sheetData>
    <row r="1" spans="1:11" ht="12.75" customHeight="1" x14ac:dyDescent="0.2">
      <c r="B1" s="251" t="s">
        <v>730</v>
      </c>
      <c r="C1" s="277"/>
    </row>
    <row r="2" spans="1:11" ht="12.75" x14ac:dyDescent="0.2">
      <c r="B2" s="277" t="s">
        <v>731</v>
      </c>
      <c r="C2" s="209"/>
    </row>
    <row r="3" spans="1:11" ht="12.75" customHeight="1" x14ac:dyDescent="0.2">
      <c r="B3" s="241" t="s">
        <v>732</v>
      </c>
      <c r="C3" s="241"/>
      <c r="D3" s="241"/>
    </row>
    <row r="4" spans="1:11" ht="12.75" customHeight="1" x14ac:dyDescent="0.2">
      <c r="B4" s="241" t="s">
        <v>766</v>
      </c>
      <c r="C4" s="241"/>
    </row>
    <row r="5" spans="1:11" s="287" customFormat="1" ht="50.1" customHeight="1" x14ac:dyDescent="0.2">
      <c r="A5" s="286" t="s">
        <v>718</v>
      </c>
      <c r="B5" s="157" t="s">
        <v>722</v>
      </c>
      <c r="C5" s="158" t="s">
        <v>716</v>
      </c>
      <c r="D5" s="155" t="s">
        <v>720</v>
      </c>
      <c r="E5" s="155" t="s">
        <v>721</v>
      </c>
      <c r="F5" s="358" t="s">
        <v>717</v>
      </c>
      <c r="G5" s="358" t="s">
        <v>5</v>
      </c>
      <c r="H5" s="358" t="s">
        <v>725</v>
      </c>
      <c r="I5" s="359" t="s">
        <v>724</v>
      </c>
      <c r="J5" s="359" t="s">
        <v>719</v>
      </c>
      <c r="K5" s="360" t="s">
        <v>723</v>
      </c>
    </row>
    <row r="6" spans="1:11" ht="38.25" customHeight="1" x14ac:dyDescent="0.2">
      <c r="A6" s="288"/>
      <c r="B6" s="361" t="s">
        <v>733</v>
      </c>
      <c r="C6" s="362"/>
      <c r="D6" s="363"/>
      <c r="E6" s="364"/>
      <c r="F6" s="289"/>
      <c r="G6" s="289"/>
      <c r="H6" s="289"/>
      <c r="I6" s="290"/>
      <c r="J6" s="291"/>
      <c r="K6" s="292"/>
    </row>
    <row r="7" spans="1:11" ht="76.5" x14ac:dyDescent="0.2">
      <c r="A7" s="288"/>
      <c r="B7" s="278">
        <v>44568</v>
      </c>
      <c r="C7" s="279">
        <v>10993</v>
      </c>
      <c r="D7" s="280" t="s">
        <v>737</v>
      </c>
      <c r="E7" s="281" t="s">
        <v>742</v>
      </c>
      <c r="F7" s="281" t="s">
        <v>745</v>
      </c>
      <c r="G7" s="281" t="s">
        <v>748</v>
      </c>
      <c r="H7" s="282" t="s">
        <v>749</v>
      </c>
      <c r="I7" s="283" t="s">
        <v>750</v>
      </c>
      <c r="J7" s="284" t="s">
        <v>751</v>
      </c>
      <c r="K7" s="365">
        <v>23076.63</v>
      </c>
    </row>
    <row r="8" spans="1:11" ht="63.75" x14ac:dyDescent="0.2">
      <c r="A8" s="288"/>
      <c r="B8" s="278">
        <v>44574</v>
      </c>
      <c r="C8" s="279">
        <v>10994</v>
      </c>
      <c r="D8" s="280" t="s">
        <v>738</v>
      </c>
      <c r="E8" s="281" t="s">
        <v>25</v>
      </c>
      <c r="F8" s="281" t="s">
        <v>745</v>
      </c>
      <c r="G8" s="281" t="s">
        <v>752</v>
      </c>
      <c r="H8" s="282" t="s">
        <v>753</v>
      </c>
      <c r="I8" s="283" t="s">
        <v>754</v>
      </c>
      <c r="J8" s="284" t="s">
        <v>755</v>
      </c>
      <c r="K8" s="365">
        <v>13461.37</v>
      </c>
    </row>
    <row r="9" spans="1:11" ht="102" x14ac:dyDescent="0.2">
      <c r="A9" s="288"/>
      <c r="B9" s="278">
        <v>44574</v>
      </c>
      <c r="C9" s="279">
        <v>10995</v>
      </c>
      <c r="D9" s="280" t="s">
        <v>739</v>
      </c>
      <c r="E9" s="281" t="s">
        <v>24</v>
      </c>
      <c r="F9" s="281" t="s">
        <v>745</v>
      </c>
      <c r="G9" s="281" t="s">
        <v>752</v>
      </c>
      <c r="H9" s="282" t="s">
        <v>753</v>
      </c>
      <c r="I9" s="283" t="s">
        <v>754</v>
      </c>
      <c r="J9" s="284" t="s">
        <v>756</v>
      </c>
      <c r="K9" s="365">
        <v>6730.68</v>
      </c>
    </row>
    <row r="10" spans="1:11" ht="51" x14ac:dyDescent="0.2">
      <c r="A10" s="288"/>
      <c r="B10" s="278">
        <v>44574</v>
      </c>
      <c r="C10" s="279">
        <v>10996</v>
      </c>
      <c r="D10" s="280" t="s">
        <v>740</v>
      </c>
      <c r="E10" s="281" t="s">
        <v>743</v>
      </c>
      <c r="F10" s="281" t="s">
        <v>745</v>
      </c>
      <c r="G10" s="281" t="s">
        <v>752</v>
      </c>
      <c r="H10" s="282" t="s">
        <v>753</v>
      </c>
      <c r="I10" s="283" t="s">
        <v>754</v>
      </c>
      <c r="J10" s="284" t="s">
        <v>757</v>
      </c>
      <c r="K10" s="365">
        <v>6730.4</v>
      </c>
    </row>
    <row r="11" spans="1:11" ht="51" x14ac:dyDescent="0.2">
      <c r="A11" s="288"/>
      <c r="B11" s="278">
        <v>44586</v>
      </c>
      <c r="C11" s="279">
        <v>10997</v>
      </c>
      <c r="D11" s="281" t="s">
        <v>741</v>
      </c>
      <c r="E11" s="281" t="s">
        <v>24</v>
      </c>
      <c r="F11" s="281" t="s">
        <v>746</v>
      </c>
      <c r="G11" s="281" t="s">
        <v>758</v>
      </c>
      <c r="H11" s="282" t="s">
        <v>759</v>
      </c>
      <c r="I11" s="283" t="s">
        <v>760</v>
      </c>
      <c r="J11" s="285" t="s">
        <v>761</v>
      </c>
      <c r="K11" s="365">
        <v>3461.49</v>
      </c>
    </row>
    <row r="12" spans="1:11" ht="127.5" x14ac:dyDescent="0.2">
      <c r="A12" s="288"/>
      <c r="B12" s="278">
        <v>44596</v>
      </c>
      <c r="C12" s="279">
        <v>10999</v>
      </c>
      <c r="D12" s="281" t="s">
        <v>550</v>
      </c>
      <c r="E12" s="281" t="s">
        <v>744</v>
      </c>
      <c r="F12" s="281" t="s">
        <v>747</v>
      </c>
      <c r="G12" s="281" t="s">
        <v>762</v>
      </c>
      <c r="H12" s="282" t="s">
        <v>763</v>
      </c>
      <c r="I12" s="283" t="s">
        <v>764</v>
      </c>
      <c r="J12" s="285" t="s">
        <v>765</v>
      </c>
      <c r="K12" s="365">
        <v>10388.18</v>
      </c>
    </row>
    <row r="13" spans="1:11" ht="38.25" hidden="1" customHeight="1" x14ac:dyDescent="0.2">
      <c r="A13" s="288"/>
      <c r="B13" s="345"/>
      <c r="C13" s="346"/>
      <c r="D13" s="347"/>
      <c r="E13" s="347"/>
      <c r="F13" s="347"/>
      <c r="G13" s="347"/>
      <c r="H13" s="347"/>
      <c r="I13" s="348"/>
      <c r="J13" s="349"/>
      <c r="K13" s="366"/>
    </row>
    <row r="14" spans="1:11" ht="38.25" hidden="1" customHeight="1" x14ac:dyDescent="0.2">
      <c r="A14" s="288"/>
      <c r="B14" s="345"/>
      <c r="C14" s="346"/>
      <c r="D14" s="347"/>
      <c r="E14" s="347"/>
      <c r="F14" s="347"/>
      <c r="G14" s="347"/>
      <c r="H14" s="347"/>
      <c r="I14" s="348"/>
      <c r="J14" s="349"/>
      <c r="K14" s="350"/>
    </row>
    <row r="15" spans="1:11" ht="38.25" hidden="1" customHeight="1" x14ac:dyDescent="0.2">
      <c r="A15" s="288"/>
      <c r="B15" s="345"/>
      <c r="C15" s="346"/>
      <c r="D15" s="347"/>
      <c r="E15" s="347"/>
      <c r="F15" s="347"/>
      <c r="G15" s="347"/>
      <c r="H15" s="347"/>
      <c r="I15" s="348"/>
      <c r="J15" s="349"/>
      <c r="K15" s="350"/>
    </row>
    <row r="16" spans="1:11" s="294" customFormat="1" ht="38.25" hidden="1" customHeight="1" x14ac:dyDescent="0.2">
      <c r="A16" s="293"/>
      <c r="B16" s="255"/>
      <c r="C16" s="255"/>
      <c r="D16" s="255"/>
      <c r="E16" s="255"/>
      <c r="F16" s="255"/>
      <c r="G16" s="255"/>
      <c r="H16" s="255"/>
      <c r="I16" s="255"/>
      <c r="J16" s="255"/>
      <c r="K16" s="252">
        <v>0</v>
      </c>
    </row>
    <row r="17" spans="1:11" ht="38.25" customHeight="1" x14ac:dyDescent="0.2">
      <c r="A17" s="288"/>
      <c r="B17" s="249" t="s">
        <v>727</v>
      </c>
      <c r="C17" s="351"/>
      <c r="D17" s="352"/>
      <c r="E17" s="352"/>
      <c r="F17" s="352"/>
      <c r="G17" s="352"/>
      <c r="H17" s="352"/>
      <c r="I17" s="353"/>
      <c r="J17" s="244"/>
      <c r="K17" s="217"/>
    </row>
    <row r="18" spans="1:11" s="294" customFormat="1" ht="38.25" customHeight="1" x14ac:dyDescent="0.2">
      <c r="A18" s="293"/>
      <c r="B18" s="255" t="s">
        <v>734</v>
      </c>
      <c r="C18" s="255" t="s">
        <v>734</v>
      </c>
      <c r="D18" s="255" t="s">
        <v>734</v>
      </c>
      <c r="E18" s="255" t="s">
        <v>734</v>
      </c>
      <c r="F18" s="255" t="s">
        <v>734</v>
      </c>
      <c r="G18" s="255" t="s">
        <v>734</v>
      </c>
      <c r="H18" s="255" t="s">
        <v>734</v>
      </c>
      <c r="I18" s="255" t="s">
        <v>734</v>
      </c>
      <c r="J18" s="255" t="s">
        <v>734</v>
      </c>
      <c r="K18" s="252">
        <v>0</v>
      </c>
    </row>
    <row r="19" spans="1:11" ht="38.25" customHeight="1" x14ac:dyDescent="0.2">
      <c r="A19" s="288"/>
      <c r="B19" s="249" t="s">
        <v>726</v>
      </c>
      <c r="C19" s="351"/>
      <c r="D19" s="352"/>
      <c r="E19" s="352"/>
      <c r="F19" s="352"/>
      <c r="G19" s="352"/>
      <c r="H19" s="352"/>
      <c r="I19" s="353"/>
      <c r="J19" s="244"/>
      <c r="K19" s="217"/>
    </row>
    <row r="20" spans="1:11" ht="46.5" customHeight="1" x14ac:dyDescent="0.2">
      <c r="A20" s="288"/>
      <c r="B20" s="278">
        <v>44568</v>
      </c>
      <c r="C20" s="279">
        <v>23</v>
      </c>
      <c r="D20" s="281" t="s">
        <v>767</v>
      </c>
      <c r="E20" s="281" t="s">
        <v>768</v>
      </c>
      <c r="F20" s="281" t="s">
        <v>738</v>
      </c>
      <c r="G20" s="281" t="s">
        <v>769</v>
      </c>
      <c r="H20" s="282" t="s">
        <v>770</v>
      </c>
      <c r="I20" s="283" t="s">
        <v>771</v>
      </c>
      <c r="J20" s="285" t="s">
        <v>775</v>
      </c>
      <c r="K20" s="217">
        <v>4615.13</v>
      </c>
    </row>
    <row r="21" spans="1:11" ht="69" customHeight="1" x14ac:dyDescent="0.2">
      <c r="A21" s="288"/>
      <c r="B21" s="278">
        <v>44585</v>
      </c>
      <c r="C21" s="279">
        <v>24</v>
      </c>
      <c r="D21" s="281" t="s">
        <v>767</v>
      </c>
      <c r="E21" s="281" t="s">
        <v>768</v>
      </c>
      <c r="F21" s="281" t="s">
        <v>772</v>
      </c>
      <c r="G21" s="281" t="s">
        <v>773</v>
      </c>
      <c r="H21" s="282" t="s">
        <v>774</v>
      </c>
      <c r="I21" s="283" t="s">
        <v>771</v>
      </c>
      <c r="J21" s="285" t="s">
        <v>776</v>
      </c>
      <c r="K21" s="217">
        <v>7691.89</v>
      </c>
    </row>
    <row r="22" spans="1:11" ht="38.25" hidden="1" customHeight="1" x14ac:dyDescent="0.2">
      <c r="A22" s="288"/>
      <c r="B22" s="249"/>
      <c r="C22" s="351"/>
      <c r="D22" s="352"/>
      <c r="E22" s="352"/>
      <c r="F22" s="352"/>
      <c r="G22" s="352"/>
      <c r="H22" s="352"/>
      <c r="I22" s="353"/>
      <c r="J22" s="244"/>
      <c r="K22" s="217"/>
    </row>
    <row r="23" spans="1:11" ht="38.25" hidden="1" customHeight="1" x14ac:dyDescent="0.2">
      <c r="A23" s="288"/>
      <c r="B23" s="249"/>
      <c r="C23" s="351"/>
      <c r="D23" s="352"/>
      <c r="E23" s="352"/>
      <c r="F23" s="352"/>
      <c r="G23" s="352"/>
      <c r="H23" s="352"/>
      <c r="I23" s="353"/>
      <c r="J23" s="244"/>
      <c r="K23" s="217"/>
    </row>
    <row r="24" spans="1:11" s="297" customFormat="1" ht="38.25" hidden="1" customHeight="1" x14ac:dyDescent="0.2">
      <c r="A24" s="296"/>
      <c r="B24" s="255"/>
      <c r="C24" s="255"/>
      <c r="D24" s="255"/>
      <c r="E24" s="255"/>
      <c r="F24" s="255"/>
      <c r="G24" s="255"/>
      <c r="H24" s="255"/>
      <c r="I24" s="255"/>
      <c r="J24" s="255"/>
      <c r="K24" s="253">
        <v>0</v>
      </c>
    </row>
    <row r="25" spans="1:11" s="287" customFormat="1" ht="38.25" customHeight="1" x14ac:dyDescent="0.2">
      <c r="A25" s="298"/>
      <c r="B25" s="249" t="s">
        <v>729</v>
      </c>
      <c r="C25" s="204"/>
      <c r="D25" s="150"/>
      <c r="E25" s="150"/>
      <c r="F25" s="150"/>
      <c r="G25" s="150"/>
      <c r="H25" s="150"/>
      <c r="I25" s="242"/>
      <c r="J25" s="244"/>
      <c r="K25" s="149"/>
    </row>
    <row r="26" spans="1:11" s="297" customFormat="1" ht="38.25" customHeight="1" x14ac:dyDescent="0.2">
      <c r="A26" s="296"/>
      <c r="B26" s="255" t="s">
        <v>734</v>
      </c>
      <c r="C26" s="255" t="s">
        <v>734</v>
      </c>
      <c r="D26" s="255" t="s">
        <v>734</v>
      </c>
      <c r="E26" s="255" t="s">
        <v>734</v>
      </c>
      <c r="F26" s="255" t="s">
        <v>734</v>
      </c>
      <c r="G26" s="255" t="s">
        <v>734</v>
      </c>
      <c r="H26" s="255" t="s">
        <v>734</v>
      </c>
      <c r="I26" s="255" t="s">
        <v>734</v>
      </c>
      <c r="J26" s="255" t="s">
        <v>734</v>
      </c>
      <c r="K26" s="252">
        <v>0</v>
      </c>
    </row>
    <row r="27" spans="1:11" s="287" customFormat="1" ht="38.25" customHeight="1" x14ac:dyDescent="0.2">
      <c r="A27" s="298"/>
      <c r="B27" s="249" t="s">
        <v>728</v>
      </c>
      <c r="C27" s="354"/>
      <c r="D27" s="355"/>
      <c r="E27" s="162"/>
      <c r="F27" s="164"/>
      <c r="G27" s="165"/>
      <c r="H27" s="163"/>
      <c r="I27" s="166"/>
      <c r="J27" s="356"/>
      <c r="K27" s="357"/>
    </row>
    <row r="28" spans="1:11" s="294" customFormat="1" ht="38.25" customHeight="1" x14ac:dyDescent="0.2">
      <c r="B28" s="255" t="s">
        <v>734</v>
      </c>
      <c r="C28" s="255" t="s">
        <v>734</v>
      </c>
      <c r="D28" s="255" t="s">
        <v>734</v>
      </c>
      <c r="E28" s="255" t="s">
        <v>734</v>
      </c>
      <c r="F28" s="255" t="s">
        <v>734</v>
      </c>
      <c r="G28" s="255" t="s">
        <v>734</v>
      </c>
      <c r="H28" s="255" t="s">
        <v>734</v>
      </c>
      <c r="I28" s="255" t="s">
        <v>734</v>
      </c>
      <c r="J28" s="255" t="s">
        <v>734</v>
      </c>
      <c r="K28" s="254">
        <v>0</v>
      </c>
    </row>
    <row r="29" spans="1:11" ht="50.1" customHeight="1" x14ac:dyDescent="0.2">
      <c r="B29" s="236"/>
      <c r="C29" s="237"/>
      <c r="D29" s="232"/>
      <c r="E29" s="232"/>
      <c r="F29" s="237"/>
      <c r="G29" s="238"/>
      <c r="H29" s="239"/>
      <c r="I29" s="243"/>
      <c r="J29" s="247"/>
      <c r="K29" s="240">
        <f>SUM(K6:K28)</f>
        <v>76155.77</v>
      </c>
    </row>
    <row r="30" spans="1:11" ht="50.1" customHeight="1" x14ac:dyDescent="0.2">
      <c r="I30" s="299"/>
      <c r="J30" s="295"/>
      <c r="K30" s="306"/>
    </row>
    <row r="31" spans="1:11" ht="50.1" customHeight="1" x14ac:dyDescent="0.2">
      <c r="B31" s="307"/>
      <c r="C31" s="308"/>
      <c r="D31" s="309"/>
      <c r="E31" s="310"/>
      <c r="F31" s="308"/>
      <c r="G31" s="311"/>
      <c r="H31" s="312"/>
      <c r="I31" s="313"/>
      <c r="J31" s="314"/>
      <c r="K31" s="315"/>
    </row>
    <row r="32" spans="1:11" ht="50.1" customHeight="1" x14ac:dyDescent="0.2">
      <c r="B32" s="316"/>
      <c r="C32" s="317"/>
      <c r="D32" s="317"/>
      <c r="E32" s="318"/>
      <c r="F32" s="319"/>
      <c r="G32" s="320"/>
      <c r="H32" s="319"/>
      <c r="I32" s="321"/>
      <c r="J32" s="322"/>
      <c r="K32" s="323"/>
    </row>
    <row r="33" spans="2:11" ht="50.1" customHeight="1" x14ac:dyDescent="0.2">
      <c r="B33" s="324"/>
      <c r="C33" s="180"/>
      <c r="D33" s="180"/>
      <c r="E33" s="181"/>
      <c r="F33" s="182"/>
      <c r="G33" s="183"/>
      <c r="H33" s="182"/>
      <c r="I33" s="184"/>
      <c r="J33" s="248"/>
      <c r="K33" s="300"/>
    </row>
    <row r="34" spans="2:11" ht="50.1" customHeight="1" x14ac:dyDescent="0.2">
      <c r="B34" s="324"/>
      <c r="C34" s="180"/>
      <c r="D34" s="180"/>
      <c r="E34" s="181"/>
      <c r="F34" s="182"/>
      <c r="G34" s="183"/>
      <c r="H34" s="182"/>
      <c r="I34" s="184"/>
      <c r="J34" s="248"/>
      <c r="K34" s="300"/>
    </row>
    <row r="35" spans="2:11" ht="50.1" customHeight="1" x14ac:dyDescent="0.2">
      <c r="B35" s="324"/>
      <c r="C35" s="180"/>
      <c r="D35" s="180"/>
      <c r="E35" s="181"/>
      <c r="F35" s="182"/>
      <c r="G35" s="183"/>
      <c r="H35" s="182"/>
      <c r="I35" s="184"/>
      <c r="J35" s="248"/>
      <c r="K35" s="300"/>
    </row>
    <row r="36" spans="2:11" ht="50.1" customHeight="1" x14ac:dyDescent="0.2">
      <c r="B36" s="324"/>
      <c r="C36" s="180"/>
      <c r="D36" s="180"/>
      <c r="E36" s="181"/>
      <c r="F36" s="182"/>
      <c r="G36" s="183"/>
      <c r="H36" s="182"/>
      <c r="I36" s="184"/>
      <c r="J36" s="248"/>
      <c r="K36" s="300"/>
    </row>
    <row r="37" spans="2:11" ht="50.1" customHeight="1" x14ac:dyDescent="0.2">
      <c r="B37" s="324"/>
      <c r="C37" s="180"/>
      <c r="D37" s="180"/>
      <c r="E37" s="181"/>
      <c r="F37" s="182"/>
      <c r="G37" s="183"/>
      <c r="H37" s="182"/>
      <c r="I37" s="184"/>
      <c r="J37" s="248"/>
      <c r="K37" s="300"/>
    </row>
    <row r="38" spans="2:11" ht="50.1" customHeight="1" x14ac:dyDescent="0.2">
      <c r="B38" s="324"/>
      <c r="C38" s="180"/>
      <c r="D38" s="180"/>
      <c r="E38" s="181"/>
      <c r="F38" s="182"/>
      <c r="G38" s="183"/>
      <c r="H38" s="182"/>
      <c r="I38" s="184"/>
      <c r="J38" s="248"/>
      <c r="K38" s="300"/>
    </row>
    <row r="39" spans="2:11" ht="50.1" customHeight="1" x14ac:dyDescent="0.2">
      <c r="B39" s="324"/>
      <c r="C39" s="180"/>
      <c r="D39" s="180"/>
      <c r="E39" s="181"/>
      <c r="F39" s="182"/>
      <c r="G39" s="183"/>
      <c r="H39" s="182"/>
      <c r="I39" s="184"/>
      <c r="J39" s="248"/>
      <c r="K39" s="300"/>
    </row>
    <row r="40" spans="2:11" ht="50.1" customHeight="1" x14ac:dyDescent="0.2">
      <c r="B40" s="324"/>
      <c r="C40" s="180"/>
      <c r="D40" s="180"/>
      <c r="E40" s="181"/>
      <c r="F40" s="182"/>
      <c r="G40" s="183"/>
      <c r="H40" s="182"/>
      <c r="I40" s="184"/>
      <c r="J40" s="248"/>
      <c r="K40" s="300"/>
    </row>
    <row r="41" spans="2:11" ht="50.1" customHeight="1" x14ac:dyDescent="0.2">
      <c r="B41" s="324"/>
      <c r="C41" s="180"/>
      <c r="D41" s="180"/>
      <c r="E41" s="181"/>
      <c r="F41" s="182"/>
      <c r="G41" s="183"/>
      <c r="H41" s="182"/>
      <c r="I41" s="184"/>
      <c r="J41" s="248"/>
      <c r="K41" s="300"/>
    </row>
    <row r="42" spans="2:11" ht="50.1" customHeight="1" x14ac:dyDescent="0.2">
      <c r="B42" s="324"/>
      <c r="C42" s="180"/>
      <c r="D42" s="180"/>
      <c r="E42" s="181"/>
      <c r="F42" s="180"/>
      <c r="G42" s="180"/>
      <c r="H42" s="180"/>
      <c r="I42" s="325"/>
      <c r="J42" s="326"/>
      <c r="K42" s="300"/>
    </row>
    <row r="43" spans="2:11" ht="50.1" customHeight="1" x14ac:dyDescent="0.2">
      <c r="B43" s="324"/>
      <c r="C43" s="180"/>
      <c r="D43" s="180"/>
      <c r="E43" s="327"/>
      <c r="F43" s="182"/>
      <c r="G43" s="183"/>
      <c r="H43" s="182"/>
      <c r="I43" s="184"/>
      <c r="J43" s="248"/>
      <c r="K43" s="300"/>
    </row>
    <row r="44" spans="2:11" ht="50.1" customHeight="1" x14ac:dyDescent="0.2">
      <c r="B44" s="324"/>
      <c r="C44" s="180"/>
      <c r="D44" s="180"/>
      <c r="E44" s="328"/>
      <c r="F44" s="182"/>
      <c r="G44" s="183"/>
      <c r="H44" s="182"/>
      <c r="I44" s="184"/>
      <c r="J44" s="248"/>
      <c r="K44" s="300"/>
    </row>
    <row r="45" spans="2:11" ht="50.1" customHeight="1" x14ac:dyDescent="0.2">
      <c r="B45" s="324"/>
      <c r="C45" s="180"/>
      <c r="D45" s="180"/>
      <c r="E45" s="181"/>
      <c r="F45" s="182"/>
      <c r="G45" s="183"/>
      <c r="H45" s="182"/>
      <c r="I45" s="184"/>
      <c r="J45" s="248"/>
      <c r="K45" s="300"/>
    </row>
    <row r="46" spans="2:11" ht="50.1" customHeight="1" x14ac:dyDescent="0.2">
      <c r="B46" s="324"/>
      <c r="C46" s="180"/>
      <c r="D46" s="180"/>
      <c r="E46" s="327"/>
      <c r="F46" s="182"/>
      <c r="G46" s="183"/>
      <c r="H46" s="182"/>
      <c r="I46" s="184"/>
      <c r="J46" s="248"/>
      <c r="K46" s="300"/>
    </row>
    <row r="47" spans="2:11" ht="50.1" customHeight="1" x14ac:dyDescent="0.2">
      <c r="B47" s="324"/>
      <c r="C47" s="180"/>
      <c r="D47" s="180"/>
      <c r="E47" s="327"/>
      <c r="F47" s="182"/>
      <c r="G47" s="183"/>
      <c r="H47" s="182"/>
      <c r="I47" s="184"/>
      <c r="J47" s="248"/>
      <c r="K47" s="300"/>
    </row>
    <row r="48" spans="2:11" ht="50.1" customHeight="1" x14ac:dyDescent="0.2">
      <c r="B48" s="324"/>
      <c r="C48" s="180"/>
      <c r="D48" s="180"/>
      <c r="E48" s="181"/>
      <c r="F48" s="182"/>
      <c r="G48" s="183"/>
      <c r="H48" s="182"/>
      <c r="I48" s="184"/>
      <c r="J48" s="248"/>
      <c r="K48" s="300"/>
    </row>
    <row r="49" spans="2:11" ht="50.1" customHeight="1" x14ac:dyDescent="0.2">
      <c r="B49" s="324"/>
      <c r="C49" s="180"/>
      <c r="D49" s="180"/>
      <c r="E49" s="327"/>
      <c r="F49" s="182"/>
      <c r="G49" s="183"/>
      <c r="H49" s="182"/>
      <c r="I49" s="184"/>
      <c r="J49" s="248"/>
      <c r="K49" s="300"/>
    </row>
    <row r="50" spans="2:11" ht="50.1" customHeight="1" x14ac:dyDescent="0.2">
      <c r="B50" s="324"/>
      <c r="C50" s="180"/>
      <c r="D50" s="180"/>
      <c r="E50" s="327"/>
      <c r="F50" s="182"/>
      <c r="G50" s="183"/>
      <c r="H50" s="182"/>
      <c r="I50" s="184"/>
      <c r="J50" s="248"/>
      <c r="K50" s="300"/>
    </row>
    <row r="51" spans="2:11" ht="50.1" customHeight="1" x14ac:dyDescent="0.2">
      <c r="B51" s="324"/>
      <c r="C51" s="302"/>
      <c r="D51" s="180"/>
      <c r="E51" s="301"/>
      <c r="F51" s="182"/>
      <c r="G51" s="303"/>
      <c r="H51" s="182"/>
      <c r="I51" s="184"/>
      <c r="J51" s="248"/>
      <c r="K51" s="300"/>
    </row>
    <row r="52" spans="2:11" ht="50.1" customHeight="1" x14ac:dyDescent="0.2">
      <c r="B52" s="324"/>
      <c r="C52" s="302"/>
      <c r="D52" s="302"/>
      <c r="E52" s="301"/>
      <c r="F52" s="182"/>
      <c r="G52" s="303"/>
      <c r="H52" s="182"/>
      <c r="I52" s="184"/>
      <c r="J52" s="248"/>
      <c r="K52" s="300"/>
    </row>
    <row r="53" spans="2:11" ht="50.1" customHeight="1" x14ac:dyDescent="0.2">
      <c r="B53" s="324"/>
      <c r="C53" s="302"/>
      <c r="D53" s="302"/>
      <c r="E53" s="301"/>
      <c r="F53" s="182"/>
      <c r="G53" s="303"/>
      <c r="H53" s="182"/>
      <c r="I53" s="184"/>
      <c r="J53" s="248"/>
      <c r="K53" s="300"/>
    </row>
    <row r="54" spans="2:11" ht="50.1" customHeight="1" x14ac:dyDescent="0.2">
      <c r="B54" s="324"/>
      <c r="C54" s="302"/>
      <c r="D54" s="302"/>
      <c r="E54" s="301"/>
      <c r="F54" s="182"/>
      <c r="G54" s="303"/>
      <c r="H54" s="182"/>
      <c r="I54" s="184"/>
      <c r="J54" s="248"/>
      <c r="K54" s="300"/>
    </row>
    <row r="55" spans="2:11" ht="50.1" customHeight="1" x14ac:dyDescent="0.2">
      <c r="B55" s="324"/>
      <c r="C55" s="302"/>
      <c r="D55" s="302"/>
      <c r="E55" s="301"/>
      <c r="F55" s="182"/>
      <c r="G55" s="303"/>
      <c r="H55" s="182"/>
      <c r="I55" s="184"/>
      <c r="J55" s="248"/>
      <c r="K55" s="300"/>
    </row>
    <row r="56" spans="2:11" ht="50.1" customHeight="1" x14ac:dyDescent="0.2">
      <c r="B56" s="324"/>
      <c r="C56" s="302"/>
      <c r="D56" s="302"/>
      <c r="E56" s="301"/>
      <c r="F56" s="182"/>
      <c r="G56" s="303"/>
      <c r="H56" s="182"/>
      <c r="I56" s="184"/>
      <c r="J56" s="248"/>
      <c r="K56" s="300"/>
    </row>
    <row r="57" spans="2:11" ht="50.1" customHeight="1" x14ac:dyDescent="0.2">
      <c r="B57" s="324"/>
      <c r="C57" s="302"/>
      <c r="D57" s="302"/>
      <c r="E57" s="301"/>
      <c r="F57" s="182"/>
      <c r="G57" s="303"/>
      <c r="H57" s="182"/>
      <c r="I57" s="184"/>
      <c r="J57" s="248"/>
      <c r="K57" s="300"/>
    </row>
    <row r="58" spans="2:11" ht="50.1" customHeight="1" x14ac:dyDescent="0.2">
      <c r="B58" s="324"/>
      <c r="C58" s="302"/>
      <c r="D58" s="302"/>
      <c r="E58" s="301"/>
      <c r="F58" s="182"/>
      <c r="G58" s="303"/>
      <c r="H58" s="182"/>
      <c r="I58" s="184"/>
      <c r="J58" s="248"/>
      <c r="K58" s="300"/>
    </row>
    <row r="59" spans="2:11" ht="50.1" customHeight="1" x14ac:dyDescent="0.2">
      <c r="B59" s="324"/>
      <c r="C59" s="302"/>
      <c r="D59" s="302"/>
      <c r="E59" s="301"/>
      <c r="F59" s="182"/>
      <c r="G59" s="303"/>
      <c r="H59" s="182"/>
      <c r="I59" s="184"/>
      <c r="J59" s="248"/>
      <c r="K59" s="300"/>
    </row>
    <row r="60" spans="2:11" ht="50.1" customHeight="1" x14ac:dyDescent="0.2">
      <c r="B60" s="324"/>
      <c r="C60" s="302"/>
      <c r="D60" s="302"/>
      <c r="E60" s="301"/>
      <c r="F60" s="182"/>
      <c r="G60" s="303"/>
      <c r="H60" s="182"/>
      <c r="I60" s="184"/>
      <c r="J60" s="248"/>
      <c r="K60" s="300"/>
    </row>
    <row r="61" spans="2:11" ht="50.1" customHeight="1" x14ac:dyDescent="0.2">
      <c r="B61" s="324"/>
      <c r="C61" s="302"/>
      <c r="D61" s="302"/>
      <c r="E61" s="301"/>
      <c r="F61" s="182"/>
      <c r="G61" s="303"/>
      <c r="H61" s="182"/>
      <c r="I61" s="184"/>
      <c r="J61" s="248"/>
      <c r="K61" s="300"/>
    </row>
    <row r="62" spans="2:11" ht="50.1" customHeight="1" x14ac:dyDescent="0.2">
      <c r="B62" s="324"/>
      <c r="C62" s="302"/>
      <c r="D62" s="302"/>
      <c r="E62" s="301"/>
      <c r="F62" s="182"/>
      <c r="G62" s="303"/>
      <c r="H62" s="182"/>
      <c r="I62" s="184"/>
      <c r="J62" s="248"/>
      <c r="K62" s="300"/>
    </row>
    <row r="63" spans="2:11" ht="50.1" customHeight="1" x14ac:dyDescent="0.2">
      <c r="B63" s="324"/>
      <c r="C63" s="302"/>
      <c r="D63" s="302"/>
      <c r="E63" s="301"/>
      <c r="F63" s="182"/>
      <c r="G63" s="303"/>
      <c r="H63" s="182"/>
      <c r="I63" s="184"/>
      <c r="J63" s="248"/>
      <c r="K63" s="300"/>
    </row>
    <row r="64" spans="2:11" ht="50.1" customHeight="1" x14ac:dyDescent="0.2">
      <c r="B64" s="324"/>
      <c r="C64" s="302"/>
      <c r="D64" s="302"/>
      <c r="E64" s="301"/>
      <c r="F64" s="182"/>
      <c r="G64" s="303"/>
      <c r="H64" s="182"/>
      <c r="I64" s="184"/>
      <c r="J64" s="248"/>
      <c r="K64" s="300"/>
    </row>
    <row r="65" spans="2:11" ht="50.1" customHeight="1" x14ac:dyDescent="0.2">
      <c r="B65" s="324"/>
      <c r="C65" s="302"/>
      <c r="D65" s="302"/>
      <c r="E65" s="301"/>
      <c r="F65" s="182"/>
      <c r="G65" s="303"/>
      <c r="H65" s="182"/>
      <c r="I65" s="184"/>
      <c r="J65" s="248"/>
      <c r="K65" s="300"/>
    </row>
    <row r="66" spans="2:11" ht="50.1" customHeight="1" x14ac:dyDescent="0.2">
      <c r="B66" s="324"/>
      <c r="C66" s="302"/>
      <c r="D66" s="302"/>
      <c r="E66" s="301"/>
      <c r="F66" s="182"/>
      <c r="G66" s="303"/>
      <c r="H66" s="182"/>
      <c r="I66" s="184"/>
      <c r="J66" s="248"/>
      <c r="K66" s="300"/>
    </row>
    <row r="67" spans="2:11" ht="50.1" customHeight="1" x14ac:dyDescent="0.2">
      <c r="B67" s="324"/>
      <c r="C67" s="302"/>
      <c r="D67" s="302"/>
      <c r="E67" s="301"/>
      <c r="F67" s="182"/>
      <c r="G67" s="303"/>
      <c r="H67" s="182"/>
      <c r="I67" s="184"/>
      <c r="J67" s="248"/>
      <c r="K67" s="300"/>
    </row>
    <row r="68" spans="2:11" ht="50.1" customHeight="1" x14ac:dyDescent="0.2">
      <c r="B68" s="324"/>
      <c r="C68" s="302"/>
      <c r="D68" s="302"/>
      <c r="E68" s="301"/>
      <c r="F68" s="182"/>
      <c r="G68" s="303"/>
      <c r="H68" s="182"/>
      <c r="I68" s="184"/>
      <c r="J68" s="248"/>
      <c r="K68" s="300"/>
    </row>
    <row r="69" spans="2:11" ht="50.1" customHeight="1" x14ac:dyDescent="0.2">
      <c r="B69" s="324"/>
      <c r="C69" s="302"/>
      <c r="D69" s="180"/>
      <c r="E69" s="181"/>
      <c r="F69" s="182"/>
      <c r="G69" s="183"/>
      <c r="H69" s="182"/>
      <c r="I69" s="184"/>
      <c r="J69" s="248"/>
      <c r="K69" s="300"/>
    </row>
    <row r="70" spans="2:11" ht="50.1" customHeight="1" x14ac:dyDescent="0.2">
      <c r="B70" s="324"/>
      <c r="C70" s="302"/>
      <c r="D70" s="180"/>
      <c r="E70" s="181"/>
      <c r="F70" s="182"/>
      <c r="G70" s="183"/>
      <c r="H70" s="182"/>
      <c r="I70" s="184"/>
      <c r="J70" s="248"/>
      <c r="K70" s="300"/>
    </row>
    <row r="71" spans="2:11" ht="50.1" customHeight="1" x14ac:dyDescent="0.2">
      <c r="B71" s="324"/>
      <c r="C71" s="302"/>
      <c r="D71" s="180"/>
      <c r="E71" s="181"/>
      <c r="F71" s="182"/>
      <c r="G71" s="183"/>
      <c r="H71" s="182"/>
      <c r="I71" s="184"/>
      <c r="J71" s="248"/>
      <c r="K71" s="300"/>
    </row>
    <row r="72" spans="2:11" ht="50.1" customHeight="1" x14ac:dyDescent="0.2">
      <c r="B72" s="324"/>
      <c r="C72" s="302"/>
      <c r="D72" s="180"/>
      <c r="E72" s="181"/>
      <c r="F72" s="182"/>
      <c r="G72" s="183"/>
      <c r="H72" s="182"/>
      <c r="I72" s="184"/>
      <c r="J72" s="248"/>
      <c r="K72" s="300"/>
    </row>
    <row r="73" spans="2:11" ht="50.1" customHeight="1" x14ac:dyDescent="0.2">
      <c r="B73" s="324"/>
      <c r="C73" s="302"/>
      <c r="D73" s="180"/>
      <c r="E73" s="181"/>
      <c r="F73" s="182"/>
      <c r="G73" s="183"/>
      <c r="H73" s="182"/>
      <c r="I73" s="184"/>
      <c r="J73" s="248"/>
      <c r="K73" s="300"/>
    </row>
    <row r="74" spans="2:11" ht="50.1" customHeight="1" x14ac:dyDescent="0.2">
      <c r="B74" s="324"/>
      <c r="C74" s="302"/>
      <c r="D74" s="180"/>
      <c r="E74" s="181"/>
      <c r="F74" s="182"/>
      <c r="G74" s="183"/>
      <c r="H74" s="182"/>
      <c r="I74" s="184"/>
      <c r="J74" s="248"/>
      <c r="K74" s="300"/>
    </row>
    <row r="75" spans="2:11" ht="50.1" customHeight="1" x14ac:dyDescent="0.2">
      <c r="B75" s="324"/>
      <c r="C75" s="302"/>
      <c r="D75" s="180"/>
      <c r="E75" s="181"/>
      <c r="F75" s="182"/>
      <c r="G75" s="183"/>
      <c r="H75" s="182"/>
      <c r="I75" s="184"/>
      <c r="J75" s="248"/>
      <c r="K75" s="300"/>
    </row>
    <row r="76" spans="2:11" ht="50.1" customHeight="1" x14ac:dyDescent="0.2">
      <c r="B76" s="324"/>
      <c r="C76" s="180"/>
      <c r="D76" s="180"/>
      <c r="E76" s="180"/>
      <c r="F76" s="182"/>
      <c r="G76" s="183"/>
      <c r="H76" s="182"/>
      <c r="I76" s="184"/>
      <c r="J76" s="248"/>
      <c r="K76" s="300"/>
    </row>
    <row r="77" spans="2:11" ht="50.1" customHeight="1" x14ac:dyDescent="0.2">
      <c r="B77" s="324"/>
      <c r="C77" s="302"/>
      <c r="D77" s="180"/>
      <c r="E77" s="181"/>
      <c r="F77" s="182"/>
      <c r="G77" s="183"/>
      <c r="H77" s="182"/>
      <c r="I77" s="184"/>
      <c r="J77" s="248"/>
      <c r="K77" s="300"/>
    </row>
    <row r="78" spans="2:11" ht="50.1" customHeight="1" x14ac:dyDescent="0.2">
      <c r="B78" s="324"/>
      <c r="C78" s="302"/>
      <c r="D78" s="180"/>
      <c r="E78" s="181"/>
      <c r="F78" s="182"/>
      <c r="G78" s="183"/>
      <c r="H78" s="182"/>
      <c r="I78" s="184"/>
      <c r="J78" s="248"/>
      <c r="K78" s="300"/>
    </row>
    <row r="79" spans="2:11" ht="50.1" customHeight="1" x14ac:dyDescent="0.2">
      <c r="B79" s="324"/>
      <c r="C79" s="302"/>
      <c r="D79" s="180"/>
      <c r="E79" s="181"/>
      <c r="F79" s="182"/>
      <c r="G79" s="183"/>
      <c r="H79" s="182"/>
      <c r="I79" s="184"/>
      <c r="J79" s="248"/>
      <c r="K79" s="300"/>
    </row>
    <row r="80" spans="2:11" ht="50.1" customHeight="1" x14ac:dyDescent="0.2">
      <c r="B80" s="324"/>
      <c r="C80" s="302"/>
      <c r="D80" s="180"/>
      <c r="E80" s="181"/>
      <c r="F80" s="182"/>
      <c r="G80" s="183"/>
      <c r="H80" s="182"/>
      <c r="I80" s="184"/>
      <c r="J80" s="248"/>
      <c r="K80" s="300"/>
    </row>
    <row r="81" spans="2:11" ht="50.1" customHeight="1" x14ac:dyDescent="0.2">
      <c r="B81" s="324"/>
      <c r="C81" s="302"/>
      <c r="D81" s="180"/>
      <c r="E81" s="181"/>
      <c r="F81" s="182"/>
      <c r="G81" s="183"/>
      <c r="H81" s="182"/>
      <c r="I81" s="184"/>
      <c r="J81" s="248"/>
      <c r="K81" s="300"/>
    </row>
    <row r="82" spans="2:11" ht="50.1" customHeight="1" x14ac:dyDescent="0.2">
      <c r="B82" s="324"/>
      <c r="C82" s="302"/>
      <c r="D82" s="180"/>
      <c r="E82" s="181"/>
      <c r="F82" s="182"/>
      <c r="G82" s="183"/>
      <c r="H82" s="182"/>
      <c r="I82" s="184"/>
      <c r="J82" s="248"/>
      <c r="K82" s="300"/>
    </row>
    <row r="83" spans="2:11" ht="50.1" customHeight="1" x14ac:dyDescent="0.2">
      <c r="B83" s="324"/>
      <c r="C83" s="302"/>
      <c r="D83" s="180"/>
      <c r="E83" s="181"/>
      <c r="F83" s="182"/>
      <c r="G83" s="183"/>
      <c r="H83" s="182"/>
      <c r="I83" s="184"/>
      <c r="J83" s="248"/>
      <c r="K83" s="300"/>
    </row>
    <row r="84" spans="2:11" ht="50.1" customHeight="1" x14ac:dyDescent="0.2">
      <c r="B84" s="324"/>
      <c r="C84" s="302"/>
      <c r="D84" s="180"/>
      <c r="E84" s="181"/>
      <c r="F84" s="182"/>
      <c r="G84" s="183"/>
      <c r="H84" s="182"/>
      <c r="I84" s="184"/>
      <c r="J84" s="248"/>
      <c r="K84" s="300"/>
    </row>
    <row r="85" spans="2:11" ht="50.1" customHeight="1" x14ac:dyDescent="0.2">
      <c r="B85" s="324"/>
      <c r="C85" s="302"/>
      <c r="D85" s="180"/>
      <c r="E85" s="181"/>
      <c r="F85" s="182"/>
      <c r="G85" s="183"/>
      <c r="H85" s="182"/>
      <c r="I85" s="184"/>
      <c r="J85" s="248"/>
      <c r="K85" s="300"/>
    </row>
    <row r="86" spans="2:11" ht="50.1" customHeight="1" x14ac:dyDescent="0.2">
      <c r="B86" s="324"/>
      <c r="C86" s="302"/>
      <c r="D86" s="180"/>
      <c r="E86" s="181"/>
      <c r="F86" s="182"/>
      <c r="G86" s="183"/>
      <c r="H86" s="182"/>
      <c r="I86" s="184"/>
      <c r="J86" s="248"/>
      <c r="K86" s="300"/>
    </row>
    <row r="87" spans="2:11" ht="50.1" customHeight="1" x14ac:dyDescent="0.2">
      <c r="B87" s="324"/>
      <c r="C87" s="302"/>
      <c r="D87" s="180"/>
      <c r="E87" s="181"/>
      <c r="F87" s="182"/>
      <c r="G87" s="183"/>
      <c r="H87" s="182"/>
      <c r="I87" s="184"/>
      <c r="J87" s="248"/>
      <c r="K87" s="300"/>
    </row>
    <row r="88" spans="2:11" ht="50.1" customHeight="1" x14ac:dyDescent="0.2">
      <c r="B88" s="324"/>
      <c r="C88" s="302"/>
      <c r="D88" s="180"/>
      <c r="E88" s="181"/>
      <c r="F88" s="182"/>
      <c r="G88" s="183"/>
      <c r="H88" s="182"/>
      <c r="I88" s="184"/>
      <c r="J88" s="248"/>
      <c r="K88" s="300"/>
    </row>
    <row r="89" spans="2:11" ht="50.1" customHeight="1" x14ac:dyDescent="0.2">
      <c r="B89" s="324"/>
      <c r="C89" s="302"/>
      <c r="D89" s="180"/>
      <c r="E89" s="181"/>
      <c r="F89" s="182"/>
      <c r="G89" s="183"/>
      <c r="H89" s="182"/>
      <c r="I89" s="184"/>
      <c r="J89" s="248"/>
      <c r="K89" s="300"/>
    </row>
    <row r="90" spans="2:11" ht="50.1" customHeight="1" x14ac:dyDescent="0.2">
      <c r="B90" s="324"/>
      <c r="C90" s="302"/>
      <c r="D90" s="180"/>
      <c r="E90" s="181"/>
      <c r="F90" s="182"/>
      <c r="G90" s="183"/>
      <c r="H90" s="182"/>
      <c r="I90" s="184"/>
      <c r="J90" s="248"/>
      <c r="K90" s="300"/>
    </row>
    <row r="91" spans="2:11" ht="50.1" customHeight="1" x14ac:dyDescent="0.2">
      <c r="B91" s="324"/>
      <c r="C91" s="302"/>
      <c r="D91" s="180"/>
      <c r="E91" s="301"/>
      <c r="F91" s="182"/>
      <c r="G91" s="303"/>
      <c r="H91" s="182"/>
      <c r="I91" s="184"/>
      <c r="J91" s="248"/>
      <c r="K91" s="300"/>
    </row>
    <row r="92" spans="2:11" ht="50.1" customHeight="1" x14ac:dyDescent="0.2">
      <c r="B92" s="324"/>
      <c r="C92" s="302"/>
      <c r="D92" s="180"/>
      <c r="E92" s="181"/>
      <c r="F92" s="182"/>
      <c r="G92" s="183"/>
      <c r="H92" s="182"/>
      <c r="I92" s="184"/>
      <c r="J92" s="248"/>
      <c r="K92" s="300"/>
    </row>
    <row r="93" spans="2:11" ht="50.1" customHeight="1" x14ac:dyDescent="0.2">
      <c r="B93" s="324"/>
      <c r="C93" s="302"/>
      <c r="D93" s="180"/>
      <c r="E93" s="181"/>
      <c r="F93" s="182"/>
      <c r="G93" s="183"/>
      <c r="H93" s="182"/>
      <c r="I93" s="184"/>
      <c r="J93" s="248"/>
      <c r="K93" s="300"/>
    </row>
    <row r="94" spans="2:11" ht="50.1" customHeight="1" x14ac:dyDescent="0.2">
      <c r="B94" s="324"/>
      <c r="C94" s="302"/>
      <c r="D94" s="180"/>
      <c r="E94" s="181"/>
      <c r="F94" s="182"/>
      <c r="G94" s="183"/>
      <c r="H94" s="182"/>
      <c r="I94" s="184"/>
      <c r="J94" s="248"/>
      <c r="K94" s="300"/>
    </row>
    <row r="95" spans="2:11" ht="50.1" customHeight="1" x14ac:dyDescent="0.2">
      <c r="B95" s="324"/>
      <c r="C95" s="302"/>
      <c r="D95" s="180"/>
      <c r="E95" s="181"/>
      <c r="F95" s="182"/>
      <c r="G95" s="183"/>
      <c r="H95" s="182"/>
      <c r="I95" s="184"/>
      <c r="J95" s="248"/>
      <c r="K95" s="300"/>
    </row>
    <row r="96" spans="2:11" ht="50.1" customHeight="1" x14ac:dyDescent="0.2">
      <c r="B96" s="324"/>
      <c r="C96" s="302"/>
      <c r="D96" s="180"/>
      <c r="E96" s="181"/>
      <c r="F96" s="182"/>
      <c r="G96" s="183"/>
      <c r="H96" s="182"/>
      <c r="I96" s="184"/>
      <c r="J96" s="248"/>
      <c r="K96" s="300"/>
    </row>
    <row r="97" spans="2:11" ht="50.1" customHeight="1" x14ac:dyDescent="0.2">
      <c r="B97" s="324"/>
      <c r="C97" s="302"/>
      <c r="D97" s="180"/>
      <c r="E97" s="181"/>
      <c r="F97" s="182"/>
      <c r="G97" s="183"/>
      <c r="H97" s="182"/>
      <c r="I97" s="184"/>
      <c r="J97" s="248"/>
      <c r="K97" s="300"/>
    </row>
    <row r="98" spans="2:11" ht="50.1" customHeight="1" x14ac:dyDescent="0.2">
      <c r="B98" s="324"/>
      <c r="C98" s="302"/>
      <c r="D98" s="180"/>
      <c r="E98" s="181"/>
      <c r="F98" s="182"/>
      <c r="G98" s="183"/>
      <c r="H98" s="182"/>
      <c r="I98" s="184"/>
      <c r="J98" s="248"/>
      <c r="K98" s="300"/>
    </row>
    <row r="99" spans="2:11" ht="50.1" customHeight="1" x14ac:dyDescent="0.2">
      <c r="B99" s="324"/>
      <c r="C99" s="180"/>
      <c r="D99" s="180"/>
      <c r="E99" s="181"/>
      <c r="F99" s="182"/>
      <c r="G99" s="183"/>
      <c r="H99" s="182"/>
      <c r="I99" s="184"/>
      <c r="J99" s="248"/>
      <c r="K99" s="300"/>
    </row>
    <row r="100" spans="2:11" ht="50.1" customHeight="1" x14ac:dyDescent="0.2">
      <c r="B100" s="329"/>
      <c r="C100" s="330"/>
      <c r="D100" s="330"/>
      <c r="E100" s="331"/>
      <c r="F100" s="331"/>
      <c r="G100" s="332"/>
      <c r="H100" s="331"/>
      <c r="I100" s="333"/>
      <c r="J100" s="334"/>
      <c r="K100" s="300"/>
    </row>
    <row r="101" spans="2:11" ht="50.1" customHeight="1" x14ac:dyDescent="0.2">
      <c r="B101" s="324"/>
      <c r="C101" s="180"/>
      <c r="D101" s="180"/>
      <c r="E101" s="181"/>
      <c r="F101" s="182"/>
      <c r="G101" s="183"/>
      <c r="H101" s="182"/>
      <c r="I101" s="184"/>
      <c r="J101" s="248"/>
      <c r="K101" s="300"/>
    </row>
    <row r="102" spans="2:11" ht="50.1" customHeight="1" x14ac:dyDescent="0.2">
      <c r="B102" s="324"/>
      <c r="C102" s="180"/>
      <c r="D102" s="180"/>
      <c r="E102" s="181"/>
      <c r="F102" s="182"/>
      <c r="G102" s="183"/>
      <c r="H102" s="182"/>
      <c r="I102" s="184"/>
      <c r="J102" s="248"/>
      <c r="K102" s="300"/>
    </row>
    <row r="103" spans="2:11" ht="50.1" customHeight="1" x14ac:dyDescent="0.2">
      <c r="B103" s="324"/>
      <c r="C103" s="180"/>
      <c r="D103" s="180"/>
      <c r="E103" s="181"/>
      <c r="F103" s="182"/>
      <c r="G103" s="183"/>
      <c r="H103" s="182"/>
      <c r="I103" s="184"/>
      <c r="J103" s="248"/>
      <c r="K103" s="300"/>
    </row>
    <row r="104" spans="2:11" ht="50.1" customHeight="1" x14ac:dyDescent="0.2">
      <c r="B104" s="324"/>
      <c r="C104" s="180"/>
      <c r="D104" s="180"/>
      <c r="E104" s="181"/>
      <c r="F104" s="182"/>
      <c r="G104" s="183"/>
      <c r="H104" s="182"/>
      <c r="I104" s="184"/>
      <c r="J104" s="248"/>
      <c r="K104" s="300"/>
    </row>
    <row r="105" spans="2:11" ht="50.1" customHeight="1" x14ac:dyDescent="0.2">
      <c r="B105" s="324"/>
      <c r="C105" s="180"/>
      <c r="D105" s="180"/>
      <c r="E105" s="181"/>
      <c r="F105" s="182"/>
      <c r="G105" s="183"/>
      <c r="H105" s="182"/>
      <c r="I105" s="184"/>
      <c r="J105" s="248"/>
      <c r="K105" s="300"/>
    </row>
    <row r="106" spans="2:11" ht="50.1" customHeight="1" x14ac:dyDescent="0.2">
      <c r="B106" s="324"/>
      <c r="C106" s="180"/>
      <c r="D106" s="180"/>
      <c r="E106" s="181"/>
      <c r="F106" s="182"/>
      <c r="G106" s="183"/>
      <c r="H106" s="182"/>
      <c r="I106" s="184"/>
      <c r="J106" s="248"/>
      <c r="K106" s="300"/>
    </row>
    <row r="107" spans="2:11" ht="50.1" customHeight="1" x14ac:dyDescent="0.2">
      <c r="B107" s="324"/>
      <c r="C107" s="180"/>
      <c r="D107" s="180"/>
      <c r="E107" s="181"/>
      <c r="F107" s="182"/>
      <c r="G107" s="183"/>
      <c r="H107" s="182"/>
      <c r="I107" s="184"/>
      <c r="J107" s="248"/>
      <c r="K107" s="300"/>
    </row>
    <row r="108" spans="2:11" ht="50.1" customHeight="1" x14ac:dyDescent="0.2">
      <c r="B108" s="324"/>
      <c r="C108" s="180"/>
      <c r="D108" s="180"/>
      <c r="E108" s="181"/>
      <c r="F108" s="182"/>
      <c r="G108" s="183"/>
      <c r="H108" s="182"/>
      <c r="I108" s="184"/>
      <c r="J108" s="248"/>
      <c r="K108" s="300"/>
    </row>
    <row r="109" spans="2:11" ht="50.1" customHeight="1" x14ac:dyDescent="0.2">
      <c r="B109" s="324"/>
      <c r="C109" s="180"/>
      <c r="D109" s="180"/>
      <c r="E109" s="181"/>
      <c r="F109" s="182"/>
      <c r="G109" s="183"/>
      <c r="H109" s="182"/>
      <c r="I109" s="184"/>
      <c r="J109" s="248"/>
      <c r="K109" s="300"/>
    </row>
    <row r="110" spans="2:11" ht="50.1" customHeight="1" x14ac:dyDescent="0.2">
      <c r="B110" s="324"/>
      <c r="C110" s="180"/>
      <c r="D110" s="180"/>
      <c r="E110" s="181"/>
      <c r="F110" s="182"/>
      <c r="G110" s="183"/>
      <c r="H110" s="182"/>
      <c r="I110" s="184"/>
      <c r="J110" s="248"/>
      <c r="K110" s="300"/>
    </row>
    <row r="111" spans="2:11" ht="50.1" customHeight="1" x14ac:dyDescent="0.2">
      <c r="B111" s="324"/>
      <c r="C111" s="180"/>
      <c r="D111" s="180"/>
      <c r="E111" s="181"/>
      <c r="F111" s="182"/>
      <c r="G111" s="183"/>
      <c r="H111" s="182"/>
      <c r="I111" s="184"/>
      <c r="J111" s="248"/>
      <c r="K111" s="300"/>
    </row>
    <row r="112" spans="2:11" ht="50.1" customHeight="1" x14ac:dyDescent="0.2">
      <c r="B112" s="324"/>
      <c r="C112" s="180"/>
      <c r="D112" s="180"/>
      <c r="E112" s="181"/>
      <c r="F112" s="182"/>
      <c r="G112" s="183"/>
      <c r="H112" s="182"/>
      <c r="I112" s="184"/>
      <c r="J112" s="248"/>
      <c r="K112" s="300"/>
    </row>
    <row r="113" spans="2:11" ht="50.1" customHeight="1" x14ac:dyDescent="0.2">
      <c r="B113" s="324"/>
      <c r="C113" s="180"/>
      <c r="D113" s="180"/>
      <c r="E113" s="181"/>
      <c r="F113" s="182"/>
      <c r="G113" s="183"/>
      <c r="H113" s="182"/>
      <c r="I113" s="184"/>
      <c r="J113" s="248"/>
      <c r="K113" s="300"/>
    </row>
    <row r="114" spans="2:11" ht="50.1" customHeight="1" x14ac:dyDescent="0.2">
      <c r="B114" s="324"/>
      <c r="C114" s="180"/>
      <c r="D114" s="302"/>
      <c r="E114" s="301"/>
      <c r="F114" s="182"/>
      <c r="G114" s="183"/>
      <c r="H114" s="182"/>
      <c r="I114" s="184"/>
      <c r="J114" s="248"/>
      <c r="K114" s="300"/>
    </row>
    <row r="115" spans="2:11" ht="50.1" customHeight="1" x14ac:dyDescent="0.2">
      <c r="B115" s="324"/>
      <c r="C115" s="180"/>
      <c r="D115" s="302"/>
      <c r="E115" s="301"/>
      <c r="F115" s="182"/>
      <c r="G115" s="183"/>
      <c r="H115" s="182"/>
      <c r="I115" s="184"/>
      <c r="J115" s="248"/>
      <c r="K115" s="300"/>
    </row>
    <row r="116" spans="2:11" ht="50.1" customHeight="1" x14ac:dyDescent="0.2">
      <c r="B116" s="324"/>
      <c r="C116" s="180"/>
      <c r="D116" s="180"/>
      <c r="E116" s="181"/>
      <c r="F116" s="182"/>
      <c r="G116" s="183"/>
      <c r="H116" s="182"/>
      <c r="I116" s="184"/>
      <c r="J116" s="248"/>
      <c r="K116" s="300"/>
    </row>
    <row r="117" spans="2:11" ht="50.1" customHeight="1" x14ac:dyDescent="0.2">
      <c r="B117" s="324"/>
      <c r="C117" s="180"/>
      <c r="D117" s="180"/>
      <c r="E117" s="181"/>
      <c r="F117" s="182"/>
      <c r="G117" s="183"/>
      <c r="H117" s="182"/>
      <c r="I117" s="184"/>
      <c r="J117" s="248"/>
      <c r="K117" s="300"/>
    </row>
    <row r="118" spans="2:11" ht="50.1" customHeight="1" x14ac:dyDescent="0.2">
      <c r="B118" s="324"/>
      <c r="C118" s="180"/>
      <c r="D118" s="180"/>
      <c r="E118" s="181"/>
      <c r="F118" s="182"/>
      <c r="G118" s="183"/>
      <c r="H118" s="182"/>
      <c r="I118" s="184"/>
      <c r="J118" s="248"/>
      <c r="K118" s="300"/>
    </row>
    <row r="119" spans="2:11" ht="50.1" customHeight="1" x14ac:dyDescent="0.2">
      <c r="B119" s="324"/>
      <c r="C119" s="180"/>
      <c r="D119" s="180"/>
      <c r="E119" s="181"/>
      <c r="F119" s="182"/>
      <c r="G119" s="183"/>
      <c r="H119" s="182"/>
      <c r="I119" s="184"/>
      <c r="J119" s="248"/>
      <c r="K119" s="300"/>
    </row>
    <row r="120" spans="2:11" ht="50.1" customHeight="1" x14ac:dyDescent="0.2">
      <c r="B120" s="324"/>
      <c r="C120" s="180"/>
      <c r="D120" s="180"/>
      <c r="E120" s="181"/>
      <c r="F120" s="182"/>
      <c r="G120" s="183"/>
      <c r="H120" s="182"/>
      <c r="I120" s="184"/>
      <c r="J120" s="248"/>
      <c r="K120" s="300"/>
    </row>
    <row r="121" spans="2:11" ht="50.1" customHeight="1" x14ac:dyDescent="0.2">
      <c r="B121" s="324"/>
      <c r="C121" s="180"/>
      <c r="D121" s="180"/>
      <c r="E121" s="181"/>
      <c r="F121" s="182"/>
      <c r="G121" s="183"/>
      <c r="H121" s="182"/>
      <c r="I121" s="184"/>
      <c r="J121" s="248"/>
      <c r="K121" s="300"/>
    </row>
    <row r="122" spans="2:11" ht="50.1" customHeight="1" x14ac:dyDescent="0.2">
      <c r="B122" s="324"/>
      <c r="C122" s="180"/>
      <c r="D122" s="180"/>
      <c r="E122" s="181"/>
      <c r="F122" s="182"/>
      <c r="G122" s="183"/>
      <c r="H122" s="182"/>
      <c r="I122" s="184"/>
      <c r="J122" s="248"/>
      <c r="K122" s="300"/>
    </row>
    <row r="123" spans="2:11" ht="50.1" customHeight="1" x14ac:dyDescent="0.2">
      <c r="B123" s="324"/>
      <c r="C123" s="180"/>
      <c r="D123" s="180"/>
      <c r="E123" s="181"/>
      <c r="F123" s="182"/>
      <c r="G123" s="183"/>
      <c r="H123" s="182"/>
      <c r="I123" s="184"/>
      <c r="J123" s="248"/>
      <c r="K123" s="300"/>
    </row>
    <row r="124" spans="2:11" ht="50.1" customHeight="1" x14ac:dyDescent="0.2">
      <c r="B124" s="324"/>
      <c r="C124" s="180"/>
      <c r="D124" s="180"/>
      <c r="E124" s="181"/>
      <c r="F124" s="182"/>
      <c r="G124" s="183"/>
      <c r="H124" s="182"/>
      <c r="I124" s="184"/>
      <c r="J124" s="248"/>
      <c r="K124" s="300"/>
    </row>
    <row r="125" spans="2:11" ht="50.1" customHeight="1" x14ac:dyDescent="0.2">
      <c r="B125" s="324"/>
      <c r="C125" s="180"/>
      <c r="D125" s="180"/>
      <c r="E125" s="181"/>
      <c r="F125" s="182"/>
      <c r="G125" s="183"/>
      <c r="H125" s="182"/>
      <c r="I125" s="184"/>
      <c r="J125" s="248"/>
      <c r="K125" s="300"/>
    </row>
    <row r="126" spans="2:11" ht="50.1" customHeight="1" x14ac:dyDescent="0.2">
      <c r="B126" s="324"/>
      <c r="C126" s="180"/>
      <c r="D126" s="180"/>
      <c r="E126" s="181"/>
      <c r="F126" s="182"/>
      <c r="G126" s="183"/>
      <c r="H126" s="182"/>
      <c r="I126" s="184"/>
      <c r="J126" s="248"/>
      <c r="K126" s="300"/>
    </row>
    <row r="127" spans="2:11" ht="50.1" customHeight="1" x14ac:dyDescent="0.2">
      <c r="B127" s="324"/>
      <c r="C127" s="180"/>
      <c r="D127" s="180"/>
      <c r="E127" s="181"/>
      <c r="F127" s="182"/>
      <c r="G127" s="183"/>
      <c r="H127" s="182"/>
      <c r="I127" s="184"/>
      <c r="J127" s="248"/>
      <c r="K127" s="300"/>
    </row>
    <row r="128" spans="2:11" ht="50.1" customHeight="1" x14ac:dyDescent="0.2">
      <c r="B128" s="324"/>
      <c r="C128" s="180"/>
      <c r="D128" s="180"/>
      <c r="E128" s="181"/>
      <c r="F128" s="182"/>
      <c r="G128" s="183"/>
      <c r="H128" s="182"/>
      <c r="I128" s="184"/>
      <c r="J128" s="248"/>
      <c r="K128" s="300"/>
    </row>
    <row r="129" spans="2:11" ht="50.1" customHeight="1" x14ac:dyDescent="0.2">
      <c r="B129" s="324"/>
      <c r="C129" s="180"/>
      <c r="D129" s="180"/>
      <c r="E129" s="181"/>
      <c r="F129" s="182"/>
      <c r="G129" s="183"/>
      <c r="H129" s="182"/>
      <c r="I129" s="184"/>
      <c r="J129" s="248"/>
      <c r="K129" s="300"/>
    </row>
    <row r="130" spans="2:11" ht="50.1" customHeight="1" x14ac:dyDescent="0.2">
      <c r="B130" s="324"/>
      <c r="C130" s="180"/>
      <c r="D130" s="180"/>
      <c r="E130" s="181"/>
      <c r="F130" s="182"/>
      <c r="G130" s="183"/>
      <c r="H130" s="182"/>
      <c r="I130" s="184"/>
      <c r="J130" s="248"/>
      <c r="K130" s="300"/>
    </row>
    <row r="131" spans="2:11" ht="50.1" customHeight="1" x14ac:dyDescent="0.2">
      <c r="B131" s="324"/>
      <c r="C131" s="180"/>
      <c r="D131" s="180"/>
      <c r="E131" s="301"/>
      <c r="F131" s="182"/>
      <c r="G131" s="183"/>
      <c r="H131" s="182"/>
      <c r="I131" s="184"/>
      <c r="J131" s="248"/>
      <c r="K131" s="300"/>
    </row>
    <row r="132" spans="2:11" ht="50.1" customHeight="1" x14ac:dyDescent="0.2">
      <c r="B132" s="324"/>
      <c r="C132" s="180"/>
      <c r="D132" s="180"/>
      <c r="E132" s="181"/>
      <c r="F132" s="182"/>
      <c r="G132" s="183"/>
      <c r="H132" s="182"/>
      <c r="I132" s="184"/>
      <c r="J132" s="248"/>
      <c r="K132" s="300"/>
    </row>
    <row r="133" spans="2:11" ht="50.1" customHeight="1" x14ac:dyDescent="0.2">
      <c r="B133" s="215"/>
      <c r="C133" s="180"/>
      <c r="D133" s="180"/>
      <c r="E133" s="181"/>
      <c r="F133" s="182"/>
      <c r="G133" s="183"/>
      <c r="H133" s="182"/>
      <c r="I133" s="184"/>
      <c r="J133" s="248"/>
      <c r="K133" s="300"/>
    </row>
    <row r="134" spans="2:11" ht="50.1" customHeight="1" x14ac:dyDescent="0.2">
      <c r="B134" s="215"/>
      <c r="C134" s="180"/>
      <c r="D134" s="180"/>
      <c r="E134" s="181"/>
      <c r="F134" s="182"/>
      <c r="G134" s="183"/>
      <c r="H134" s="182"/>
      <c r="I134" s="184"/>
      <c r="J134" s="248"/>
      <c r="K134" s="300"/>
    </row>
    <row r="135" spans="2:11" ht="50.1" customHeight="1" x14ac:dyDescent="0.2">
      <c r="B135" s="215"/>
      <c r="C135" s="180"/>
      <c r="D135" s="180"/>
      <c r="E135" s="181"/>
      <c r="F135" s="182"/>
      <c r="G135" s="183"/>
      <c r="H135" s="182"/>
      <c r="I135" s="184"/>
      <c r="J135" s="248"/>
      <c r="K135" s="300"/>
    </row>
    <row r="136" spans="2:11" ht="50.1" customHeight="1" x14ac:dyDescent="0.2">
      <c r="B136" s="215"/>
      <c r="C136" s="180"/>
      <c r="D136" s="180"/>
      <c r="E136" s="181"/>
      <c r="F136" s="182"/>
      <c r="G136" s="183"/>
      <c r="H136" s="182"/>
      <c r="I136" s="184"/>
      <c r="J136" s="248"/>
      <c r="K136" s="300"/>
    </row>
    <row r="137" spans="2:11" ht="50.1" customHeight="1" x14ac:dyDescent="0.2">
      <c r="B137" s="215"/>
      <c r="C137" s="180"/>
      <c r="D137" s="180"/>
      <c r="E137" s="181"/>
      <c r="F137" s="182"/>
      <c r="G137" s="183"/>
      <c r="H137" s="182"/>
      <c r="I137" s="184"/>
      <c r="J137" s="248"/>
      <c r="K137" s="300"/>
    </row>
    <row r="138" spans="2:11" ht="50.1" customHeight="1" x14ac:dyDescent="0.2">
      <c r="B138" s="216"/>
      <c r="C138" s="180"/>
      <c r="D138" s="180"/>
      <c r="E138" s="181"/>
      <c r="F138" s="182"/>
      <c r="G138" s="183"/>
      <c r="H138" s="182"/>
      <c r="I138" s="184"/>
      <c r="J138" s="248"/>
      <c r="K138" s="300"/>
    </row>
    <row r="139" spans="2:11" ht="50.1" customHeight="1" x14ac:dyDescent="0.2">
      <c r="B139" s="216"/>
      <c r="C139" s="180"/>
      <c r="D139" s="180"/>
      <c r="E139" s="181"/>
      <c r="F139" s="182"/>
      <c r="G139" s="183"/>
      <c r="H139" s="182"/>
      <c r="I139" s="184"/>
      <c r="J139" s="248"/>
      <c r="K139" s="300"/>
    </row>
    <row r="140" spans="2:11" ht="50.1" customHeight="1" x14ac:dyDescent="0.2">
      <c r="B140" s="216"/>
      <c r="C140" s="180"/>
      <c r="D140" s="180"/>
      <c r="E140" s="181"/>
      <c r="F140" s="182"/>
      <c r="G140" s="183"/>
      <c r="H140" s="182"/>
      <c r="I140" s="184"/>
      <c r="J140" s="248"/>
      <c r="K140" s="300"/>
    </row>
    <row r="141" spans="2:11" ht="50.1" customHeight="1" x14ac:dyDescent="0.2">
      <c r="B141" s="216"/>
      <c r="C141" s="180"/>
      <c r="D141" s="180"/>
      <c r="E141" s="181"/>
      <c r="F141" s="182"/>
      <c r="G141" s="183"/>
      <c r="H141" s="182"/>
      <c r="I141" s="184"/>
      <c r="J141" s="248"/>
      <c r="K141" s="300"/>
    </row>
    <row r="142" spans="2:11" ht="50.1" customHeight="1" x14ac:dyDescent="0.2">
      <c r="B142" s="216"/>
      <c r="C142" s="180"/>
      <c r="D142" s="180"/>
      <c r="E142" s="181"/>
      <c r="F142" s="182"/>
      <c r="G142" s="183"/>
      <c r="H142" s="182"/>
      <c r="I142" s="184"/>
      <c r="J142" s="248"/>
      <c r="K142" s="300"/>
    </row>
    <row r="143" spans="2:11" ht="50.1" customHeight="1" x14ac:dyDescent="0.2">
      <c r="B143" s="216"/>
      <c r="C143" s="180"/>
      <c r="D143" s="180"/>
      <c r="E143" s="181"/>
      <c r="F143" s="182"/>
      <c r="G143" s="183"/>
      <c r="H143" s="182"/>
      <c r="I143" s="184"/>
      <c r="J143" s="248"/>
      <c r="K143" s="300"/>
    </row>
    <row r="144" spans="2:11" ht="50.1" customHeight="1" x14ac:dyDescent="0.2">
      <c r="B144" s="216"/>
      <c r="C144" s="180"/>
      <c r="D144" s="180"/>
      <c r="E144" s="181"/>
      <c r="F144" s="182"/>
      <c r="G144" s="183"/>
      <c r="H144" s="182"/>
      <c r="I144" s="184"/>
      <c r="J144" s="248"/>
      <c r="K144" s="300"/>
    </row>
    <row r="145" spans="2:11" ht="50.1" customHeight="1" x14ac:dyDescent="0.2">
      <c r="B145" s="216"/>
      <c r="C145" s="180"/>
      <c r="D145" s="180"/>
      <c r="E145" s="181"/>
      <c r="F145" s="182"/>
      <c r="G145" s="183"/>
      <c r="H145" s="182"/>
      <c r="I145" s="184"/>
      <c r="J145" s="248"/>
      <c r="K145" s="300"/>
    </row>
    <row r="146" spans="2:11" ht="50.1" customHeight="1" x14ac:dyDescent="0.2">
      <c r="B146" s="216"/>
      <c r="C146" s="180"/>
      <c r="D146" s="180"/>
      <c r="E146" s="181"/>
      <c r="F146" s="182"/>
      <c r="G146" s="183"/>
      <c r="H146" s="182"/>
      <c r="I146" s="184"/>
      <c r="J146" s="248"/>
      <c r="K146" s="300"/>
    </row>
    <row r="147" spans="2:11" ht="50.1" customHeight="1" x14ac:dyDescent="0.2">
      <c r="B147" s="216"/>
      <c r="C147" s="180"/>
      <c r="D147" s="180"/>
      <c r="E147" s="181"/>
      <c r="F147" s="182"/>
      <c r="G147" s="183"/>
      <c r="H147" s="182"/>
      <c r="I147" s="184"/>
      <c r="J147" s="248"/>
      <c r="K147" s="300"/>
    </row>
    <row r="148" spans="2:11" ht="50.1" customHeight="1" x14ac:dyDescent="0.2">
      <c r="B148" s="216"/>
      <c r="C148" s="180"/>
      <c r="D148" s="180"/>
      <c r="E148" s="181"/>
      <c r="F148" s="182"/>
      <c r="G148" s="183"/>
      <c r="H148" s="182"/>
      <c r="I148" s="184"/>
      <c r="J148" s="248"/>
      <c r="K148" s="300"/>
    </row>
    <row r="149" spans="2:11" ht="50.1" customHeight="1" x14ac:dyDescent="0.2">
      <c r="B149" s="216"/>
      <c r="C149" s="180"/>
      <c r="D149" s="180"/>
      <c r="E149" s="181"/>
      <c r="F149" s="182"/>
      <c r="G149" s="183"/>
      <c r="H149" s="182"/>
      <c r="I149" s="184"/>
      <c r="J149" s="248"/>
      <c r="K149" s="300"/>
    </row>
    <row r="150" spans="2:11" ht="50.1" customHeight="1" x14ac:dyDescent="0.2">
      <c r="B150" s="216"/>
      <c r="C150" s="180"/>
      <c r="D150" s="180"/>
      <c r="E150" s="181"/>
      <c r="F150" s="182"/>
      <c r="G150" s="183"/>
      <c r="H150" s="182"/>
      <c r="I150" s="184"/>
      <c r="J150" s="248"/>
      <c r="K150" s="300"/>
    </row>
    <row r="151" spans="2:11" ht="50.1" customHeight="1" x14ac:dyDescent="0.2">
      <c r="B151" s="216"/>
      <c r="C151" s="180"/>
      <c r="D151" s="180"/>
      <c r="E151" s="181"/>
      <c r="F151" s="182"/>
      <c r="G151" s="183"/>
      <c r="H151" s="182"/>
      <c r="I151" s="184"/>
      <c r="J151" s="248"/>
      <c r="K151" s="300"/>
    </row>
    <row r="152" spans="2:11" ht="50.1" customHeight="1" x14ac:dyDescent="0.2">
      <c r="B152" s="216"/>
      <c r="C152" s="180"/>
      <c r="D152" s="180"/>
      <c r="E152" s="181"/>
      <c r="F152" s="182"/>
      <c r="G152" s="183"/>
      <c r="H152" s="182"/>
      <c r="I152" s="184"/>
      <c r="J152" s="248"/>
      <c r="K152" s="300"/>
    </row>
    <row r="153" spans="2:11" ht="50.1" customHeight="1" x14ac:dyDescent="0.2">
      <c r="B153" s="216"/>
      <c r="C153" s="180"/>
      <c r="D153" s="180"/>
      <c r="E153" s="181"/>
      <c r="F153" s="182"/>
      <c r="G153" s="183"/>
      <c r="H153" s="182"/>
      <c r="I153" s="184"/>
      <c r="J153" s="248"/>
      <c r="K153" s="300"/>
    </row>
    <row r="154" spans="2:11" ht="50.1" customHeight="1" x14ac:dyDescent="0.2">
      <c r="B154" s="216"/>
      <c r="C154" s="180"/>
      <c r="D154" s="180"/>
      <c r="E154" s="181"/>
      <c r="F154" s="182"/>
      <c r="G154" s="183"/>
      <c r="H154" s="182"/>
      <c r="I154" s="184"/>
      <c r="J154" s="248"/>
      <c r="K154" s="300"/>
    </row>
    <row r="155" spans="2:11" ht="50.1" customHeight="1" x14ac:dyDescent="0.2">
      <c r="B155" s="216"/>
      <c r="C155" s="180"/>
      <c r="D155" s="180"/>
      <c r="E155" s="181"/>
      <c r="F155" s="182"/>
      <c r="G155" s="183"/>
      <c r="H155" s="182"/>
      <c r="I155" s="184"/>
      <c r="J155" s="248"/>
      <c r="K155" s="300"/>
    </row>
    <row r="156" spans="2:11" ht="50.1" customHeight="1" x14ac:dyDescent="0.2">
      <c r="B156" s="216"/>
      <c r="C156" s="180"/>
      <c r="D156" s="180"/>
      <c r="E156" s="181"/>
      <c r="F156" s="182"/>
      <c r="G156" s="183"/>
      <c r="H156" s="182"/>
      <c r="I156" s="184"/>
      <c r="J156" s="248"/>
      <c r="K156" s="300"/>
    </row>
    <row r="157" spans="2:11" ht="50.1" customHeight="1" x14ac:dyDescent="0.2">
      <c r="B157" s="216"/>
      <c r="C157" s="180"/>
      <c r="D157" s="180"/>
      <c r="E157" s="181"/>
      <c r="F157" s="182"/>
      <c r="G157" s="183"/>
      <c r="H157" s="182"/>
      <c r="I157" s="184"/>
      <c r="J157" s="248"/>
      <c r="K157" s="300"/>
    </row>
    <row r="158" spans="2:11" ht="50.1" customHeight="1" x14ac:dyDescent="0.2">
      <c r="B158" s="216"/>
      <c r="C158" s="180"/>
      <c r="D158" s="180"/>
      <c r="E158" s="181"/>
      <c r="F158" s="182"/>
      <c r="G158" s="183"/>
      <c r="H158" s="182"/>
      <c r="I158" s="184"/>
      <c r="J158" s="248"/>
      <c r="K158" s="300"/>
    </row>
    <row r="159" spans="2:11" ht="50.1" customHeight="1" x14ac:dyDescent="0.2">
      <c r="B159" s="216"/>
      <c r="C159" s="180"/>
      <c r="D159" s="180"/>
      <c r="E159" s="181"/>
      <c r="F159" s="182"/>
      <c r="G159" s="183"/>
      <c r="H159" s="182"/>
      <c r="I159" s="184"/>
      <c r="J159" s="248"/>
      <c r="K159" s="300"/>
    </row>
    <row r="160" spans="2:11" ht="50.1" customHeight="1" x14ac:dyDescent="0.2">
      <c r="B160" s="210"/>
      <c r="C160" s="180"/>
      <c r="D160" s="180"/>
      <c r="E160" s="181"/>
      <c r="F160" s="182"/>
      <c r="G160" s="183"/>
      <c r="H160" s="182"/>
      <c r="I160" s="184"/>
      <c r="J160" s="248"/>
      <c r="K160" s="300"/>
    </row>
    <row r="161" spans="2:11" ht="50.1" customHeight="1" x14ac:dyDescent="0.2">
      <c r="B161" s="335"/>
      <c r="C161" s="302"/>
      <c r="D161" s="302"/>
      <c r="E161" s="301"/>
      <c r="F161" s="182"/>
      <c r="G161" s="303"/>
      <c r="H161" s="182"/>
      <c r="I161" s="184"/>
      <c r="J161" s="248"/>
      <c r="K161" s="300"/>
    </row>
    <row r="162" spans="2:11" ht="50.1" customHeight="1" x14ac:dyDescent="0.2">
      <c r="B162" s="336"/>
      <c r="C162" s="337"/>
      <c r="D162" s="338"/>
      <c r="E162" s="310"/>
      <c r="F162" s="311"/>
      <c r="G162" s="339"/>
      <c r="H162" s="340"/>
      <c r="I162" s="341"/>
      <c r="J162" s="342"/>
      <c r="K162" s="300"/>
    </row>
    <row r="163" spans="2:11" ht="50.1" customHeight="1" x14ac:dyDescent="0.2">
      <c r="B163" s="336"/>
      <c r="C163" s="337"/>
      <c r="D163" s="338"/>
      <c r="E163" s="310"/>
      <c r="F163" s="311"/>
      <c r="G163" s="339"/>
      <c r="H163" s="340"/>
      <c r="I163" s="341"/>
      <c r="J163" s="342"/>
      <c r="K163" s="300"/>
    </row>
    <row r="164" spans="2:11" ht="50.1" customHeight="1" x14ac:dyDescent="0.2">
      <c r="B164" s="336"/>
      <c r="C164" s="337"/>
      <c r="D164" s="338"/>
      <c r="E164" s="310"/>
      <c r="F164" s="311"/>
      <c r="G164" s="339"/>
      <c r="H164" s="340"/>
      <c r="I164" s="341"/>
      <c r="J164" s="342"/>
      <c r="K164" s="300"/>
    </row>
    <row r="165" spans="2:11" ht="50.1" customHeight="1" x14ac:dyDescent="0.2">
      <c r="B165" s="336"/>
      <c r="C165" s="337"/>
      <c r="D165" s="343"/>
      <c r="E165" s="344"/>
      <c r="F165" s="311"/>
      <c r="G165" s="339"/>
      <c r="H165" s="340"/>
      <c r="I165" s="341"/>
      <c r="J165" s="342"/>
      <c r="K165" s="300"/>
    </row>
    <row r="166" spans="2:11" ht="50.1" customHeight="1" x14ac:dyDescent="0.2">
      <c r="B166" s="336"/>
      <c r="C166" s="337"/>
      <c r="D166" s="338"/>
      <c r="E166" s="310"/>
      <c r="F166" s="311"/>
      <c r="G166" s="339"/>
      <c r="H166" s="340"/>
      <c r="I166" s="341"/>
      <c r="J166" s="342"/>
      <c r="K166" s="300"/>
    </row>
    <row r="167" spans="2:11" ht="50.1" customHeight="1" x14ac:dyDescent="0.2">
      <c r="B167" s="336"/>
      <c r="C167" s="337"/>
      <c r="D167" s="338"/>
      <c r="E167" s="310"/>
      <c r="F167" s="311"/>
      <c r="G167" s="339"/>
      <c r="H167" s="340"/>
      <c r="I167" s="341"/>
      <c r="J167" s="342"/>
      <c r="K167" s="300"/>
    </row>
    <row r="168" spans="2:11" ht="50.1" customHeight="1" x14ac:dyDescent="0.2">
      <c r="B168" s="336"/>
      <c r="C168" s="337"/>
      <c r="D168" s="343"/>
      <c r="E168" s="344"/>
      <c r="F168" s="311"/>
      <c r="G168" s="339"/>
      <c r="H168" s="340"/>
      <c r="I168" s="341"/>
      <c r="J168" s="342"/>
      <c r="K168" s="300"/>
    </row>
    <row r="169" spans="2:11" ht="50.1" customHeight="1" x14ac:dyDescent="0.2">
      <c r="B169" s="336"/>
      <c r="C169" s="337"/>
      <c r="D169" s="338"/>
      <c r="E169" s="310"/>
      <c r="F169" s="311"/>
      <c r="G169" s="339"/>
      <c r="H169" s="340"/>
      <c r="I169" s="341"/>
      <c r="J169" s="342"/>
      <c r="K169" s="300"/>
    </row>
    <row r="170" spans="2:11" ht="50.1" customHeight="1" x14ac:dyDescent="0.2">
      <c r="B170" s="336"/>
      <c r="C170" s="337"/>
      <c r="D170" s="338"/>
      <c r="E170" s="310"/>
      <c r="F170" s="311"/>
      <c r="G170" s="339"/>
      <c r="H170" s="340"/>
      <c r="I170" s="341"/>
      <c r="J170" s="342"/>
      <c r="K170" s="300"/>
    </row>
    <row r="171" spans="2:11" ht="50.1" customHeight="1" x14ac:dyDescent="0.2">
      <c r="B171" s="336"/>
      <c r="C171" s="337"/>
      <c r="D171" s="338"/>
      <c r="E171" s="310"/>
      <c r="F171" s="311"/>
      <c r="G171" s="339"/>
      <c r="H171" s="340"/>
      <c r="I171" s="341"/>
      <c r="J171" s="342"/>
      <c r="K171" s="300"/>
    </row>
    <row r="172" spans="2:11" ht="50.1" customHeight="1" x14ac:dyDescent="0.2">
      <c r="B172" s="336"/>
      <c r="C172" s="337"/>
      <c r="D172" s="338"/>
      <c r="E172" s="310"/>
      <c r="F172" s="311"/>
      <c r="G172" s="339"/>
      <c r="H172" s="340"/>
      <c r="I172" s="341"/>
      <c r="J172" s="342"/>
      <c r="K172" s="300"/>
    </row>
    <row r="173" spans="2:11" ht="50.1" customHeight="1" x14ac:dyDescent="0.2">
      <c r="B173" s="336"/>
      <c r="C173" s="337"/>
      <c r="D173" s="343"/>
      <c r="E173" s="344"/>
      <c r="F173" s="311"/>
      <c r="G173" s="339"/>
      <c r="H173" s="340"/>
      <c r="I173" s="341"/>
      <c r="J173" s="342"/>
      <c r="K173" s="300"/>
    </row>
    <row r="174" spans="2:11" ht="50.1" customHeight="1" x14ac:dyDescent="0.2">
      <c r="B174" s="336"/>
      <c r="C174" s="337"/>
      <c r="D174" s="338"/>
      <c r="E174" s="310"/>
      <c r="F174" s="311"/>
      <c r="G174" s="339"/>
      <c r="H174" s="340"/>
      <c r="I174" s="341"/>
      <c r="J174" s="342"/>
      <c r="K174" s="300"/>
    </row>
    <row r="175" spans="2:11" ht="50.1" customHeight="1" x14ac:dyDescent="0.2">
      <c r="B175" s="336"/>
      <c r="C175" s="337"/>
      <c r="D175" s="338"/>
      <c r="E175" s="310"/>
      <c r="F175" s="311"/>
      <c r="G175" s="339"/>
      <c r="H175" s="340"/>
      <c r="I175" s="341"/>
      <c r="J175" s="342"/>
      <c r="K175" s="300"/>
    </row>
    <row r="176" spans="2:11" ht="50.1" customHeight="1" x14ac:dyDescent="0.2">
      <c r="B176" s="336"/>
      <c r="C176" s="337"/>
      <c r="D176" s="338"/>
      <c r="E176" s="310"/>
      <c r="F176" s="311"/>
      <c r="G176" s="339"/>
      <c r="H176" s="340"/>
      <c r="I176" s="341"/>
      <c r="J176" s="342"/>
      <c r="K176" s="300"/>
    </row>
    <row r="177" spans="2:11" ht="50.1" customHeight="1" x14ac:dyDescent="0.2">
      <c r="B177" s="336"/>
      <c r="C177" s="337"/>
      <c r="D177" s="338"/>
      <c r="E177" s="310"/>
      <c r="F177" s="311"/>
      <c r="G177" s="339"/>
      <c r="H177" s="340"/>
      <c r="I177" s="341"/>
      <c r="J177" s="342"/>
      <c r="K177" s="300"/>
    </row>
    <row r="178" spans="2:11" ht="50.1" customHeight="1" x14ac:dyDescent="0.2">
      <c r="B178" s="336"/>
      <c r="C178" s="337"/>
      <c r="D178" s="338"/>
      <c r="E178" s="310"/>
      <c r="F178" s="311"/>
      <c r="G178" s="339"/>
      <c r="H178" s="340"/>
      <c r="I178" s="341"/>
      <c r="J178" s="342"/>
      <c r="K178" s="300"/>
    </row>
    <row r="179" spans="2:11" ht="50.1" customHeight="1" x14ac:dyDescent="0.2">
      <c r="B179" s="336"/>
      <c r="C179" s="337"/>
      <c r="D179" s="338"/>
      <c r="E179" s="310"/>
      <c r="F179" s="311"/>
      <c r="G179" s="339"/>
      <c r="H179" s="340"/>
      <c r="I179" s="341"/>
      <c r="J179" s="342"/>
      <c r="K179" s="300"/>
    </row>
    <row r="180" spans="2:11" ht="50.1" customHeight="1" x14ac:dyDescent="0.2">
      <c r="B180" s="336"/>
      <c r="C180" s="337"/>
      <c r="D180" s="343"/>
      <c r="E180" s="344"/>
      <c r="F180" s="311"/>
      <c r="G180" s="339"/>
      <c r="H180" s="340"/>
      <c r="I180" s="341"/>
      <c r="J180" s="342"/>
      <c r="K180" s="300"/>
    </row>
    <row r="181" spans="2:11" ht="50.1" customHeight="1" x14ac:dyDescent="0.2">
      <c r="B181" s="336"/>
      <c r="C181" s="337"/>
      <c r="D181" s="338"/>
      <c r="E181" s="310"/>
      <c r="F181" s="311"/>
      <c r="G181" s="339"/>
      <c r="H181" s="340"/>
      <c r="I181" s="341"/>
      <c r="J181" s="342"/>
      <c r="K181" s="300"/>
    </row>
  </sheetData>
  <sheetProtection insertRows="0" deleteColumns="0" deleteRows="0" selectLockedCells="1" sort="0" autoFilter="0" pivotTables="0"/>
  <protectedRanges>
    <protectedRange password="C78B" sqref="B32:B132 B161" name="Rango1_13_17_15_1"/>
    <protectedRange password="C78B" sqref="G32:J41 G43:J161" name="Rango1_62_17_1"/>
    <protectedRange password="C78B" sqref="B162:B169" name="Rango1_13_17_1_1"/>
    <protectedRange password="C78B" sqref="G162:J169" name="Rango1_62_1_1"/>
    <protectedRange password="C78B" sqref="B170:B173" name="Rango1_13_17_3"/>
    <protectedRange password="C78B" sqref="G170:J173" name="Rango1_62_3"/>
    <protectedRange password="C78B" sqref="B174:B181" name="Rango1_13_17_2_1"/>
    <protectedRange password="C78B" sqref="G174:J181" name="Rango1_62_2_1"/>
    <protectedRange password="C78B" sqref="H27" name="Rango1_62_17_10"/>
    <protectedRange password="C78B" sqref="I27:J27" name="Rango1_16_16_15_10"/>
    <protectedRange password="C78B" sqref="B31 B29" name="Rango1_13_17_2_4"/>
    <protectedRange password="C78B" sqref="E29" name="Rango1_8_1_3_1_12_2_4"/>
    <protectedRange password="C78B" sqref="H31 H29" name="Rango1_62_2_4"/>
    <protectedRange password="C78B" sqref="I31:J31 I29:J29" name="Rango1_16_16_2_4"/>
    <protectedRange password="C78B" sqref="K27" name="Rango1_62_17_13"/>
    <protectedRange password="C78B" sqref="K28" name="Rango1_62_1_5"/>
    <protectedRange password="C78B" sqref="K31 K29" name="Rango1_62_2_5"/>
  </protectedRanges>
  <autoFilter ref="A5:A19"/>
  <printOptions horizontalCentered="1"/>
  <pageMargins left="0.19685039370078741" right="0.19685039370078741" top="0.59055118110236227" bottom="0.39370078740157483" header="0.19685039370078741" footer="0.19685039370078741"/>
  <pageSetup paperSize="14" scale="50" orientation="landscape" r:id="rId1"/>
  <headerFooter alignWithMargins="0"/>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79"/>
  <sheetViews>
    <sheetView view="pageBreakPreview" topLeftCell="B1" zoomScale="80" zoomScaleNormal="100" zoomScaleSheetLayoutView="80" workbookViewId="0">
      <selection activeCell="B5" sqref="B5"/>
    </sheetView>
  </sheetViews>
  <sheetFormatPr baseColWidth="10" defaultColWidth="11.42578125" defaultRowHeight="50.1" customHeight="1" x14ac:dyDescent="0.2"/>
  <cols>
    <col min="1" max="1" width="6" style="147" hidden="1" customWidth="1"/>
    <col min="2" max="2" width="14.7109375" style="151" customWidth="1"/>
    <col min="3" max="3" width="16.7109375" style="154" customWidth="1"/>
    <col min="4" max="4" width="29" style="150" customWidth="1"/>
    <col min="5" max="5" width="27" style="150" customWidth="1"/>
    <col min="6" max="7" width="15.7109375" style="150" customWidth="1"/>
    <col min="8" max="8" width="23" style="150" customWidth="1"/>
    <col min="9" max="9" width="54.5703125" style="152" customWidth="1"/>
    <col min="10" max="10" width="86.28515625" style="152" customWidth="1"/>
    <col min="11" max="11" width="19.28515625" style="153" customWidth="1"/>
    <col min="12" max="16384" width="11.42578125" style="147"/>
  </cols>
  <sheetData>
    <row r="1" spans="1:12" s="208" customFormat="1" ht="12.75" customHeight="1" x14ac:dyDescent="0.2">
      <c r="A1" s="147"/>
      <c r="B1" s="387" t="s">
        <v>730</v>
      </c>
      <c r="C1" s="386"/>
      <c r="D1" s="386"/>
      <c r="E1" s="205"/>
      <c r="F1" s="205"/>
      <c r="G1" s="205"/>
      <c r="H1" s="205"/>
      <c r="I1" s="206"/>
      <c r="J1" s="206"/>
      <c r="K1" s="207"/>
    </row>
    <row r="2" spans="1:12" s="208" customFormat="1" ht="12.75" x14ac:dyDescent="0.2">
      <c r="A2" s="147"/>
      <c r="B2" s="220" t="s">
        <v>731</v>
      </c>
      <c r="C2" s="209"/>
      <c r="D2" s="205"/>
      <c r="E2" s="205"/>
      <c r="F2" s="205"/>
      <c r="G2" s="205"/>
      <c r="H2" s="205"/>
      <c r="I2" s="206"/>
      <c r="J2" s="206"/>
      <c r="K2" s="207"/>
    </row>
    <row r="3" spans="1:12" s="208" customFormat="1" ht="12.75" x14ac:dyDescent="0.2">
      <c r="A3" s="147"/>
      <c r="B3" s="256" t="s">
        <v>735</v>
      </c>
      <c r="C3" s="241"/>
      <c r="D3" s="205"/>
      <c r="E3" s="205"/>
      <c r="F3" s="205"/>
      <c r="G3" s="205"/>
      <c r="H3" s="205"/>
      <c r="I3" s="206"/>
      <c r="J3" s="206"/>
      <c r="K3" s="207"/>
    </row>
    <row r="4" spans="1:12" s="208" customFormat="1" ht="12.75" x14ac:dyDescent="0.2">
      <c r="A4" s="147"/>
      <c r="B4" s="386" t="s">
        <v>766</v>
      </c>
      <c r="C4" s="386"/>
      <c r="D4" s="205"/>
      <c r="E4" s="205"/>
      <c r="F4" s="205"/>
      <c r="G4" s="205"/>
      <c r="H4" s="205"/>
      <c r="I4" s="206"/>
      <c r="J4" s="206"/>
      <c r="K4" s="207"/>
    </row>
    <row r="5" spans="1:12" s="219" customFormat="1" ht="50.1" customHeight="1" x14ac:dyDescent="0.2">
      <c r="A5" s="156" t="s">
        <v>718</v>
      </c>
      <c r="B5" s="157" t="s">
        <v>722</v>
      </c>
      <c r="C5" s="158" t="s">
        <v>716</v>
      </c>
      <c r="D5" s="155" t="s">
        <v>720</v>
      </c>
      <c r="E5" s="155" t="s">
        <v>721</v>
      </c>
      <c r="F5" s="155" t="s">
        <v>717</v>
      </c>
      <c r="G5" s="155" t="s">
        <v>5</v>
      </c>
      <c r="H5" s="155" t="s">
        <v>725</v>
      </c>
      <c r="I5" s="160" t="s">
        <v>724</v>
      </c>
      <c r="J5" s="160" t="s">
        <v>719</v>
      </c>
      <c r="K5" s="159" t="s">
        <v>723</v>
      </c>
    </row>
    <row r="6" spans="1:12" s="257" customFormat="1" ht="17.25" customHeight="1" x14ac:dyDescent="0.2">
      <c r="A6" s="258"/>
      <c r="B6" s="259" t="s">
        <v>733</v>
      </c>
      <c r="C6" s="260"/>
      <c r="D6" s="261"/>
      <c r="E6" s="261"/>
      <c r="F6" s="261"/>
      <c r="G6" s="261"/>
      <c r="H6" s="261"/>
      <c r="I6" s="262"/>
      <c r="J6" s="263"/>
      <c r="K6" s="264"/>
      <c r="L6" s="265"/>
    </row>
    <row r="7" spans="1:12" s="257" customFormat="1" ht="76.5" x14ac:dyDescent="0.2">
      <c r="A7" s="258"/>
      <c r="B7" s="278">
        <v>44568</v>
      </c>
      <c r="C7" s="279">
        <v>10993</v>
      </c>
      <c r="D7" s="280" t="s">
        <v>737</v>
      </c>
      <c r="E7" s="281" t="s">
        <v>742</v>
      </c>
      <c r="F7" s="281" t="s">
        <v>745</v>
      </c>
      <c r="G7" s="281" t="s">
        <v>748</v>
      </c>
      <c r="H7" s="282" t="s">
        <v>749</v>
      </c>
      <c r="I7" s="283" t="s">
        <v>750</v>
      </c>
      <c r="J7" s="284" t="s">
        <v>751</v>
      </c>
      <c r="K7" s="365">
        <v>23076.63</v>
      </c>
      <c r="L7" s="265"/>
    </row>
    <row r="8" spans="1:12" s="257" customFormat="1" ht="63.75" x14ac:dyDescent="0.2">
      <c r="A8" s="258"/>
      <c r="B8" s="278">
        <v>44574</v>
      </c>
      <c r="C8" s="279">
        <v>10994</v>
      </c>
      <c r="D8" s="280" t="s">
        <v>738</v>
      </c>
      <c r="E8" s="281" t="s">
        <v>25</v>
      </c>
      <c r="F8" s="281" t="s">
        <v>745</v>
      </c>
      <c r="G8" s="281" t="s">
        <v>752</v>
      </c>
      <c r="H8" s="282" t="s">
        <v>753</v>
      </c>
      <c r="I8" s="283" t="s">
        <v>754</v>
      </c>
      <c r="J8" s="284" t="s">
        <v>755</v>
      </c>
      <c r="K8" s="365">
        <v>13461.37</v>
      </c>
      <c r="L8" s="265"/>
    </row>
    <row r="9" spans="1:12" s="257" customFormat="1" ht="123" customHeight="1" x14ac:dyDescent="0.2">
      <c r="A9" s="258"/>
      <c r="B9" s="278">
        <v>44574</v>
      </c>
      <c r="C9" s="279">
        <v>10995</v>
      </c>
      <c r="D9" s="280" t="s">
        <v>739</v>
      </c>
      <c r="E9" s="281" t="s">
        <v>24</v>
      </c>
      <c r="F9" s="281" t="s">
        <v>745</v>
      </c>
      <c r="G9" s="281" t="s">
        <v>752</v>
      </c>
      <c r="H9" s="282" t="s">
        <v>753</v>
      </c>
      <c r="I9" s="283" t="s">
        <v>754</v>
      </c>
      <c r="J9" s="284" t="s">
        <v>756</v>
      </c>
      <c r="K9" s="365">
        <v>6730.68</v>
      </c>
      <c r="L9" s="265"/>
    </row>
    <row r="10" spans="1:12" s="257" customFormat="1" ht="55.5" customHeight="1" x14ac:dyDescent="0.2">
      <c r="A10" s="258"/>
      <c r="B10" s="278">
        <v>44574</v>
      </c>
      <c r="C10" s="279">
        <v>10996</v>
      </c>
      <c r="D10" s="280" t="s">
        <v>740</v>
      </c>
      <c r="E10" s="281" t="s">
        <v>743</v>
      </c>
      <c r="F10" s="281" t="s">
        <v>745</v>
      </c>
      <c r="G10" s="281" t="s">
        <v>752</v>
      </c>
      <c r="H10" s="282" t="s">
        <v>753</v>
      </c>
      <c r="I10" s="283" t="s">
        <v>754</v>
      </c>
      <c r="J10" s="284" t="s">
        <v>757</v>
      </c>
      <c r="K10" s="365">
        <v>6730.4</v>
      </c>
      <c r="L10" s="265"/>
    </row>
    <row r="11" spans="1:12" s="257" customFormat="1" ht="54.75" customHeight="1" x14ac:dyDescent="0.2">
      <c r="A11" s="258"/>
      <c r="B11" s="278">
        <v>44586</v>
      </c>
      <c r="C11" s="279">
        <v>10997</v>
      </c>
      <c r="D11" s="281" t="s">
        <v>741</v>
      </c>
      <c r="E11" s="281" t="s">
        <v>24</v>
      </c>
      <c r="F11" s="281" t="s">
        <v>746</v>
      </c>
      <c r="G11" s="281" t="s">
        <v>758</v>
      </c>
      <c r="H11" s="282" t="s">
        <v>759</v>
      </c>
      <c r="I11" s="283" t="s">
        <v>760</v>
      </c>
      <c r="J11" s="285" t="s">
        <v>761</v>
      </c>
      <c r="K11" s="365">
        <v>3461.49</v>
      </c>
      <c r="L11" s="265"/>
    </row>
    <row r="12" spans="1:12" s="257" customFormat="1" ht="130.5" customHeight="1" x14ac:dyDescent="0.2">
      <c r="A12" s="258"/>
      <c r="B12" s="278">
        <v>44596</v>
      </c>
      <c r="C12" s="279">
        <v>10999</v>
      </c>
      <c r="D12" s="281" t="s">
        <v>550</v>
      </c>
      <c r="E12" s="281" t="s">
        <v>744</v>
      </c>
      <c r="F12" s="281" t="s">
        <v>747</v>
      </c>
      <c r="G12" s="281" t="s">
        <v>762</v>
      </c>
      <c r="H12" s="282" t="s">
        <v>763</v>
      </c>
      <c r="I12" s="283" t="s">
        <v>764</v>
      </c>
      <c r="J12" s="285" t="s">
        <v>765</v>
      </c>
      <c r="K12" s="365">
        <v>10388.18</v>
      </c>
      <c r="L12" s="265"/>
    </row>
    <row r="13" spans="1:12" s="257" customFormat="1" ht="17.25" hidden="1" customHeight="1" x14ac:dyDescent="0.2">
      <c r="A13" s="258"/>
      <c r="B13" s="367"/>
      <c r="C13" s="260"/>
      <c r="D13" s="261"/>
      <c r="E13" s="261"/>
      <c r="F13" s="261"/>
      <c r="G13" s="261"/>
      <c r="H13" s="261"/>
      <c r="I13" s="262"/>
      <c r="J13" s="263"/>
      <c r="K13" s="264"/>
      <c r="L13" s="265"/>
    </row>
    <row r="14" spans="1:12" s="257" customFormat="1" ht="17.25" hidden="1" customHeight="1" x14ac:dyDescent="0.2">
      <c r="A14" s="258"/>
      <c r="B14" s="367"/>
      <c r="C14" s="260"/>
      <c r="D14" s="261"/>
      <c r="E14" s="261"/>
      <c r="F14" s="261"/>
      <c r="G14" s="261"/>
      <c r="H14" s="261"/>
      <c r="I14" s="262"/>
      <c r="J14" s="263"/>
      <c r="K14" s="264"/>
      <c r="L14" s="265"/>
    </row>
    <row r="15" spans="1:12" s="257" customFormat="1" ht="17.25" hidden="1" customHeight="1" x14ac:dyDescent="0.2">
      <c r="A15" s="258"/>
      <c r="B15" s="367"/>
      <c r="C15" s="260"/>
      <c r="D15" s="261"/>
      <c r="E15" s="261"/>
      <c r="F15" s="261"/>
      <c r="G15" s="261"/>
      <c r="H15" s="261"/>
      <c r="I15" s="262"/>
      <c r="J15" s="263"/>
      <c r="K15" s="264"/>
      <c r="L15" s="265"/>
    </row>
    <row r="16" spans="1:12" s="257" customFormat="1" ht="17.25" hidden="1" customHeight="1" x14ac:dyDescent="0.2">
      <c r="A16" s="258"/>
      <c r="B16" s="367"/>
      <c r="C16" s="260"/>
      <c r="D16" s="261"/>
      <c r="E16" s="261"/>
      <c r="F16" s="261"/>
      <c r="G16" s="261"/>
      <c r="H16" s="261"/>
      <c r="I16" s="262"/>
      <c r="J16" s="263"/>
      <c r="K16" s="264"/>
      <c r="L16" s="265"/>
    </row>
    <row r="17" spans="1:12" ht="18.75" customHeight="1" x14ac:dyDescent="0.2">
      <c r="A17" s="267"/>
      <c r="B17" s="224" t="s">
        <v>727</v>
      </c>
      <c r="C17" s="222"/>
      <c r="D17" s="221"/>
      <c r="E17" s="221"/>
      <c r="F17" s="221"/>
      <c r="G17" s="221"/>
      <c r="H17" s="221"/>
      <c r="I17" s="268"/>
      <c r="J17" s="245"/>
      <c r="K17" s="223"/>
      <c r="L17" s="269"/>
    </row>
    <row r="18" spans="1:12" ht="25.5" x14ac:dyDescent="0.2">
      <c r="A18" s="148"/>
      <c r="B18" s="266" t="s">
        <v>736</v>
      </c>
      <c r="C18" s="266" t="s">
        <v>736</v>
      </c>
      <c r="D18" s="266" t="s">
        <v>736</v>
      </c>
      <c r="E18" s="266" t="s">
        <v>736</v>
      </c>
      <c r="F18" s="266" t="s">
        <v>736</v>
      </c>
      <c r="G18" s="266" t="s">
        <v>736</v>
      </c>
      <c r="H18" s="266" t="s">
        <v>736</v>
      </c>
      <c r="I18" s="266" t="s">
        <v>736</v>
      </c>
      <c r="J18" s="266" t="s">
        <v>736</v>
      </c>
      <c r="K18" s="369">
        <v>0</v>
      </c>
    </row>
    <row r="19" spans="1:12" ht="20.25" customHeight="1" x14ac:dyDescent="0.2">
      <c r="A19" s="267"/>
      <c r="B19" s="224" t="s">
        <v>726</v>
      </c>
      <c r="C19" s="222"/>
      <c r="D19" s="221"/>
      <c r="E19" s="221"/>
      <c r="F19" s="221"/>
      <c r="G19" s="221"/>
      <c r="H19" s="221"/>
      <c r="I19" s="268"/>
      <c r="J19" s="245"/>
      <c r="K19" s="223"/>
      <c r="L19" s="269"/>
    </row>
    <row r="20" spans="1:12" ht="57.75" customHeight="1" x14ac:dyDescent="0.2">
      <c r="A20" s="267"/>
      <c r="B20" s="278">
        <v>44568</v>
      </c>
      <c r="C20" s="279">
        <v>23</v>
      </c>
      <c r="D20" s="281" t="s">
        <v>767</v>
      </c>
      <c r="E20" s="281" t="s">
        <v>768</v>
      </c>
      <c r="F20" s="281" t="s">
        <v>738</v>
      </c>
      <c r="G20" s="281" t="s">
        <v>769</v>
      </c>
      <c r="H20" s="282" t="s">
        <v>770</v>
      </c>
      <c r="I20" s="283" t="s">
        <v>771</v>
      </c>
      <c r="J20" s="285" t="s">
        <v>775</v>
      </c>
      <c r="K20" s="369">
        <v>4615.13</v>
      </c>
      <c r="L20" s="269"/>
    </row>
    <row r="21" spans="1:12" ht="66" customHeight="1" x14ac:dyDescent="0.2">
      <c r="A21" s="267"/>
      <c r="B21" s="278">
        <v>44585</v>
      </c>
      <c r="C21" s="279">
        <v>24</v>
      </c>
      <c r="D21" s="281" t="s">
        <v>767</v>
      </c>
      <c r="E21" s="281" t="s">
        <v>768</v>
      </c>
      <c r="F21" s="281" t="s">
        <v>772</v>
      </c>
      <c r="G21" s="281" t="s">
        <v>773</v>
      </c>
      <c r="H21" s="282" t="s">
        <v>774</v>
      </c>
      <c r="I21" s="283" t="s">
        <v>771</v>
      </c>
      <c r="J21" s="285" t="s">
        <v>776</v>
      </c>
      <c r="K21" s="369">
        <v>7691.89</v>
      </c>
      <c r="L21" s="269"/>
    </row>
    <row r="22" spans="1:12" ht="12.75" hidden="1" x14ac:dyDescent="0.2">
      <c r="A22" s="267"/>
      <c r="B22" s="368"/>
      <c r="C22" s="222"/>
      <c r="D22" s="221"/>
      <c r="E22" s="221"/>
      <c r="F22" s="221"/>
      <c r="G22" s="221"/>
      <c r="H22" s="221"/>
      <c r="I22" s="268"/>
      <c r="J22" s="245"/>
      <c r="K22" s="223"/>
      <c r="L22" s="269"/>
    </row>
    <row r="23" spans="1:12" ht="20.25" hidden="1" customHeight="1" x14ac:dyDescent="0.2">
      <c r="A23" s="267"/>
      <c r="B23" s="368"/>
      <c r="C23" s="222"/>
      <c r="D23" s="221"/>
      <c r="E23" s="221"/>
      <c r="F23" s="221"/>
      <c r="G23" s="221"/>
      <c r="H23" s="221"/>
      <c r="I23" s="268"/>
      <c r="J23" s="245"/>
      <c r="K23" s="223"/>
      <c r="L23" s="269"/>
    </row>
    <row r="24" spans="1:12" ht="20.25" hidden="1" customHeight="1" x14ac:dyDescent="0.2">
      <c r="A24" s="267"/>
      <c r="B24" s="368"/>
      <c r="C24" s="222"/>
      <c r="D24" s="221"/>
      <c r="E24" s="221"/>
      <c r="F24" s="221"/>
      <c r="G24" s="221"/>
      <c r="H24" s="221"/>
      <c r="I24" s="268"/>
      <c r="J24" s="245"/>
      <c r="K24" s="223"/>
      <c r="L24" s="269"/>
    </row>
    <row r="25" spans="1:12" ht="20.25" hidden="1" customHeight="1" x14ac:dyDescent="0.2">
      <c r="A25" s="267"/>
      <c r="B25" s="368"/>
      <c r="C25" s="222"/>
      <c r="D25" s="221"/>
      <c r="E25" s="221"/>
      <c r="F25" s="221"/>
      <c r="G25" s="221"/>
      <c r="H25" s="221"/>
      <c r="I25" s="268"/>
      <c r="J25" s="245"/>
      <c r="K25" s="223"/>
      <c r="L25" s="269"/>
    </row>
    <row r="26" spans="1:12" ht="20.25" hidden="1" customHeight="1" x14ac:dyDescent="0.2">
      <c r="A26" s="267"/>
      <c r="B26" s="368"/>
      <c r="C26" s="222"/>
      <c r="D26" s="221"/>
      <c r="E26" s="221"/>
      <c r="F26" s="221"/>
      <c r="G26" s="221"/>
      <c r="H26" s="221"/>
      <c r="I26" s="268"/>
      <c r="J26" s="245"/>
      <c r="K26" s="223"/>
      <c r="L26" s="269"/>
    </row>
    <row r="27" spans="1:12" ht="18.75" customHeight="1" x14ac:dyDescent="0.2">
      <c r="A27" s="250"/>
      <c r="B27" s="236"/>
      <c r="C27" s="237"/>
      <c r="D27" s="232"/>
      <c r="E27" s="232"/>
      <c r="F27" s="237"/>
      <c r="G27" s="238"/>
      <c r="H27" s="239"/>
      <c r="I27" s="247"/>
      <c r="J27" s="247"/>
      <c r="K27" s="240">
        <f>SUM(K7:K26)</f>
        <v>76155.77</v>
      </c>
      <c r="L27" s="269"/>
    </row>
    <row r="28" spans="1:12" ht="12.75" x14ac:dyDescent="0.2">
      <c r="B28" s="234"/>
      <c r="J28" s="244"/>
      <c r="K28" s="235"/>
    </row>
    <row r="29" spans="1:12" ht="13.5" x14ac:dyDescent="0.2">
      <c r="B29" s="233"/>
      <c r="C29" s="192"/>
      <c r="D29" s="203"/>
      <c r="E29" s="195"/>
      <c r="F29" s="192"/>
      <c r="G29" s="196"/>
      <c r="H29" s="200"/>
      <c r="I29" s="246"/>
      <c r="J29" s="246"/>
      <c r="K29" s="218"/>
    </row>
    <row r="30" spans="1:12" ht="12.75" x14ac:dyDescent="0.2">
      <c r="B30" s="225"/>
      <c r="C30" s="226"/>
      <c r="D30" s="226"/>
      <c r="E30" s="227"/>
      <c r="F30" s="228"/>
      <c r="G30" s="229"/>
      <c r="H30" s="228"/>
      <c r="I30" s="230"/>
      <c r="J30" s="270"/>
      <c r="K30" s="231"/>
    </row>
    <row r="31" spans="1:12" ht="12.75" x14ac:dyDescent="0.2">
      <c r="B31" s="170"/>
      <c r="C31" s="167"/>
      <c r="D31" s="167"/>
      <c r="E31" s="168"/>
      <c r="F31" s="165"/>
      <c r="G31" s="169"/>
      <c r="H31" s="165"/>
      <c r="I31" s="166"/>
      <c r="J31" s="271"/>
      <c r="K31" s="149"/>
    </row>
    <row r="32" spans="1:12" ht="12.75" x14ac:dyDescent="0.2">
      <c r="B32" s="170"/>
      <c r="C32" s="167"/>
      <c r="D32" s="167"/>
      <c r="E32" s="168"/>
      <c r="F32" s="165"/>
      <c r="G32" s="169"/>
      <c r="H32" s="165"/>
      <c r="I32" s="166"/>
      <c r="J32" s="271"/>
      <c r="K32" s="149"/>
    </row>
    <row r="33" spans="1:12" ht="12.75" x14ac:dyDescent="0.2">
      <c r="B33" s="170"/>
      <c r="C33" s="167"/>
      <c r="D33" s="167"/>
      <c r="E33" s="168"/>
      <c r="F33" s="165"/>
      <c r="G33" s="169"/>
      <c r="H33" s="165"/>
      <c r="I33" s="166"/>
      <c r="J33" s="271"/>
      <c r="K33" s="149"/>
    </row>
    <row r="34" spans="1:12" ht="12.75" x14ac:dyDescent="0.2">
      <c r="B34" s="170"/>
      <c r="C34" s="167"/>
      <c r="D34" s="167"/>
      <c r="E34" s="168"/>
      <c r="F34" s="165"/>
      <c r="G34" s="169"/>
      <c r="H34" s="165"/>
      <c r="I34" s="166"/>
      <c r="J34" s="271"/>
      <c r="K34" s="149"/>
    </row>
    <row r="35" spans="1:12" ht="22.5" customHeight="1" x14ac:dyDescent="0.2">
      <c r="A35" s="250"/>
      <c r="B35" s="170"/>
      <c r="C35" s="167"/>
      <c r="D35" s="167"/>
      <c r="E35" s="168"/>
      <c r="F35" s="165"/>
      <c r="G35" s="169"/>
      <c r="H35" s="165"/>
      <c r="I35" s="166"/>
      <c r="J35" s="271"/>
      <c r="K35" s="149"/>
      <c r="L35" s="269"/>
    </row>
    <row r="36" spans="1:12" ht="12.75" x14ac:dyDescent="0.2">
      <c r="B36" s="170"/>
      <c r="C36" s="167"/>
      <c r="D36" s="167"/>
      <c r="E36" s="168"/>
      <c r="F36" s="165"/>
      <c r="G36" s="169"/>
      <c r="H36" s="165"/>
      <c r="I36" s="166"/>
      <c r="J36" s="271"/>
      <c r="K36" s="149"/>
    </row>
    <row r="37" spans="1:12" ht="12.75" x14ac:dyDescent="0.2">
      <c r="B37" s="170"/>
      <c r="C37" s="167"/>
      <c r="D37" s="167"/>
      <c r="E37" s="168"/>
      <c r="F37" s="165"/>
      <c r="G37" s="169"/>
      <c r="H37" s="165"/>
      <c r="I37" s="166"/>
      <c r="J37" s="271"/>
      <c r="K37" s="149"/>
    </row>
    <row r="38" spans="1:12" ht="12.75" x14ac:dyDescent="0.2">
      <c r="B38" s="170"/>
      <c r="C38" s="167"/>
      <c r="D38" s="167"/>
      <c r="E38" s="168"/>
      <c r="F38" s="165"/>
      <c r="G38" s="169"/>
      <c r="H38" s="165"/>
      <c r="I38" s="166"/>
      <c r="J38" s="271"/>
      <c r="K38" s="149"/>
    </row>
    <row r="39" spans="1:12" ht="12.75" x14ac:dyDescent="0.2">
      <c r="B39" s="170"/>
      <c r="C39" s="167"/>
      <c r="D39" s="167"/>
      <c r="E39" s="168"/>
      <c r="F39" s="165"/>
      <c r="G39" s="169"/>
      <c r="H39" s="165"/>
      <c r="I39" s="166"/>
      <c r="J39" s="271"/>
      <c r="K39" s="149"/>
    </row>
    <row r="40" spans="1:12" ht="12.75" x14ac:dyDescent="0.2">
      <c r="B40" s="170"/>
      <c r="C40" s="167"/>
      <c r="D40" s="167"/>
      <c r="E40" s="168"/>
      <c r="F40" s="167"/>
      <c r="G40" s="167"/>
      <c r="H40" s="167"/>
      <c r="I40" s="167"/>
      <c r="J40" s="167"/>
      <c r="K40" s="149"/>
    </row>
    <row r="41" spans="1:12" ht="12.75" x14ac:dyDescent="0.2">
      <c r="B41" s="170"/>
      <c r="C41" s="167"/>
      <c r="D41" s="167"/>
      <c r="E41" s="211"/>
      <c r="F41" s="165"/>
      <c r="G41" s="169"/>
      <c r="H41" s="165"/>
      <c r="I41" s="166"/>
      <c r="J41" s="271"/>
      <c r="K41" s="149"/>
    </row>
    <row r="42" spans="1:12" ht="12.75" x14ac:dyDescent="0.2">
      <c r="B42" s="170"/>
      <c r="C42" s="167"/>
      <c r="D42" s="167"/>
      <c r="E42" s="212"/>
      <c r="F42" s="165"/>
      <c r="G42" s="169"/>
      <c r="H42" s="165"/>
      <c r="I42" s="166"/>
      <c r="J42" s="271"/>
      <c r="K42" s="149"/>
    </row>
    <row r="43" spans="1:12" ht="12.75" x14ac:dyDescent="0.2">
      <c r="B43" s="170"/>
      <c r="C43" s="167"/>
      <c r="D43" s="167"/>
      <c r="E43" s="168"/>
      <c r="F43" s="165"/>
      <c r="G43" s="169"/>
      <c r="H43" s="165"/>
      <c r="I43" s="166"/>
      <c r="J43" s="271"/>
      <c r="K43" s="149"/>
    </row>
    <row r="44" spans="1:12" ht="12.75" x14ac:dyDescent="0.2">
      <c r="B44" s="170"/>
      <c r="C44" s="167"/>
      <c r="D44" s="167"/>
      <c r="E44" s="211"/>
      <c r="F44" s="165"/>
      <c r="G44" s="169"/>
      <c r="H44" s="165"/>
      <c r="I44" s="166"/>
      <c r="J44" s="271"/>
      <c r="K44" s="149"/>
    </row>
    <row r="45" spans="1:12" ht="12.75" x14ac:dyDescent="0.2">
      <c r="B45" s="170"/>
      <c r="C45" s="167"/>
      <c r="D45" s="167"/>
      <c r="E45" s="211"/>
      <c r="F45" s="165"/>
      <c r="G45" s="169"/>
      <c r="H45" s="165"/>
      <c r="I45" s="166"/>
      <c r="J45" s="271"/>
      <c r="K45" s="149"/>
    </row>
    <row r="46" spans="1:12" ht="12.75" x14ac:dyDescent="0.2">
      <c r="B46" s="170"/>
      <c r="C46" s="167"/>
      <c r="D46" s="167"/>
      <c r="E46" s="168"/>
      <c r="F46" s="165"/>
      <c r="G46" s="169"/>
      <c r="H46" s="165"/>
      <c r="I46" s="166"/>
      <c r="J46" s="271"/>
      <c r="K46" s="149"/>
    </row>
    <row r="47" spans="1:12" ht="12.75" x14ac:dyDescent="0.2">
      <c r="B47" s="170"/>
      <c r="C47" s="167"/>
      <c r="D47" s="167"/>
      <c r="E47" s="211"/>
      <c r="F47" s="165"/>
      <c r="G47" s="169"/>
      <c r="H47" s="165"/>
      <c r="I47" s="166"/>
      <c r="J47" s="271"/>
      <c r="K47" s="149"/>
    </row>
    <row r="48" spans="1:12" ht="12.75" x14ac:dyDescent="0.2">
      <c r="B48" s="170"/>
      <c r="C48" s="167"/>
      <c r="D48" s="167"/>
      <c r="E48" s="211"/>
      <c r="F48" s="165"/>
      <c r="G48" s="169"/>
      <c r="H48" s="165"/>
      <c r="I48" s="166"/>
      <c r="J48" s="271"/>
      <c r="K48" s="149"/>
    </row>
    <row r="49" spans="2:11" ht="12.75" x14ac:dyDescent="0.2">
      <c r="B49" s="170"/>
      <c r="C49" s="164"/>
      <c r="D49" s="167"/>
      <c r="E49" s="162"/>
      <c r="F49" s="165"/>
      <c r="G49" s="163"/>
      <c r="H49" s="165"/>
      <c r="I49" s="166"/>
      <c r="J49" s="271"/>
      <c r="K49" s="149"/>
    </row>
    <row r="50" spans="2:11" ht="12.75" x14ac:dyDescent="0.2">
      <c r="B50" s="170"/>
      <c r="C50" s="164"/>
      <c r="D50" s="164"/>
      <c r="E50" s="162"/>
      <c r="F50" s="165"/>
      <c r="G50" s="163"/>
      <c r="H50" s="165"/>
      <c r="I50" s="166"/>
      <c r="J50" s="271"/>
      <c r="K50" s="149"/>
    </row>
    <row r="51" spans="2:11" ht="12.75" x14ac:dyDescent="0.2">
      <c r="B51" s="170"/>
      <c r="C51" s="164"/>
      <c r="D51" s="164"/>
      <c r="E51" s="162"/>
      <c r="F51" s="165"/>
      <c r="G51" s="163"/>
      <c r="H51" s="165"/>
      <c r="I51" s="166"/>
      <c r="J51" s="271"/>
      <c r="K51" s="149"/>
    </row>
    <row r="52" spans="2:11" ht="12.75" x14ac:dyDescent="0.2">
      <c r="B52" s="170"/>
      <c r="C52" s="164"/>
      <c r="D52" s="164"/>
      <c r="E52" s="162"/>
      <c r="F52" s="165"/>
      <c r="G52" s="163"/>
      <c r="H52" s="165"/>
      <c r="I52" s="166"/>
      <c r="J52" s="271"/>
      <c r="K52" s="149"/>
    </row>
    <row r="53" spans="2:11" ht="12.75" x14ac:dyDescent="0.2">
      <c r="B53" s="170"/>
      <c r="C53" s="164"/>
      <c r="D53" s="164"/>
      <c r="E53" s="162"/>
      <c r="F53" s="165"/>
      <c r="G53" s="163"/>
      <c r="H53" s="165"/>
      <c r="I53" s="166"/>
      <c r="J53" s="271"/>
      <c r="K53" s="149"/>
    </row>
    <row r="54" spans="2:11" ht="12.75" x14ac:dyDescent="0.2">
      <c r="B54" s="170"/>
      <c r="C54" s="164"/>
      <c r="D54" s="164"/>
      <c r="E54" s="162"/>
      <c r="F54" s="165"/>
      <c r="G54" s="163"/>
      <c r="H54" s="165"/>
      <c r="I54" s="166"/>
      <c r="J54" s="271"/>
      <c r="K54" s="149"/>
    </row>
    <row r="55" spans="2:11" ht="12.75" x14ac:dyDescent="0.2">
      <c r="B55" s="170"/>
      <c r="C55" s="164"/>
      <c r="D55" s="164"/>
      <c r="E55" s="162"/>
      <c r="F55" s="165"/>
      <c r="G55" s="163"/>
      <c r="H55" s="165"/>
      <c r="I55" s="166"/>
      <c r="J55" s="271"/>
      <c r="K55" s="149"/>
    </row>
    <row r="56" spans="2:11" ht="12.75" x14ac:dyDescent="0.2">
      <c r="B56" s="170"/>
      <c r="C56" s="164"/>
      <c r="D56" s="164"/>
      <c r="E56" s="162"/>
      <c r="F56" s="165"/>
      <c r="G56" s="163"/>
      <c r="H56" s="165"/>
      <c r="I56" s="166"/>
      <c r="J56" s="271"/>
      <c r="K56" s="149"/>
    </row>
    <row r="57" spans="2:11" ht="50.1" customHeight="1" x14ac:dyDescent="0.2">
      <c r="B57" s="170"/>
      <c r="C57" s="164"/>
      <c r="D57" s="164"/>
      <c r="E57" s="162"/>
      <c r="F57" s="165"/>
      <c r="G57" s="163"/>
      <c r="H57" s="165"/>
      <c r="I57" s="166"/>
      <c r="J57" s="271"/>
      <c r="K57" s="149"/>
    </row>
    <row r="58" spans="2:11" ht="50.1" customHeight="1" x14ac:dyDescent="0.2">
      <c r="B58" s="170"/>
      <c r="C58" s="164"/>
      <c r="D58" s="164"/>
      <c r="E58" s="162"/>
      <c r="F58" s="165"/>
      <c r="G58" s="163"/>
      <c r="H58" s="165"/>
      <c r="I58" s="166"/>
      <c r="J58" s="271"/>
      <c r="K58" s="149"/>
    </row>
    <row r="59" spans="2:11" ht="50.1" customHeight="1" x14ac:dyDescent="0.2">
      <c r="B59" s="170"/>
      <c r="C59" s="164"/>
      <c r="D59" s="164"/>
      <c r="E59" s="162"/>
      <c r="F59" s="165"/>
      <c r="G59" s="163"/>
      <c r="H59" s="165"/>
      <c r="I59" s="166"/>
      <c r="J59" s="271"/>
      <c r="K59" s="149"/>
    </row>
    <row r="60" spans="2:11" ht="50.1" customHeight="1" x14ac:dyDescent="0.2">
      <c r="B60" s="170"/>
      <c r="C60" s="164"/>
      <c r="D60" s="164"/>
      <c r="E60" s="162"/>
      <c r="F60" s="165"/>
      <c r="G60" s="163"/>
      <c r="H60" s="165"/>
      <c r="I60" s="166"/>
      <c r="J60" s="271"/>
      <c r="K60" s="149"/>
    </row>
    <row r="61" spans="2:11" ht="50.1" customHeight="1" x14ac:dyDescent="0.2">
      <c r="B61" s="170"/>
      <c r="C61" s="164"/>
      <c r="D61" s="164"/>
      <c r="E61" s="162"/>
      <c r="F61" s="165"/>
      <c r="G61" s="163"/>
      <c r="H61" s="165"/>
      <c r="I61" s="166"/>
      <c r="J61" s="271"/>
      <c r="K61" s="149"/>
    </row>
    <row r="62" spans="2:11" ht="50.1" customHeight="1" x14ac:dyDescent="0.2">
      <c r="B62" s="170"/>
      <c r="C62" s="164"/>
      <c r="D62" s="164"/>
      <c r="E62" s="162"/>
      <c r="F62" s="165"/>
      <c r="G62" s="163"/>
      <c r="H62" s="165"/>
      <c r="I62" s="166"/>
      <c r="J62" s="271"/>
      <c r="K62" s="149"/>
    </row>
    <row r="63" spans="2:11" ht="50.1" customHeight="1" x14ac:dyDescent="0.2">
      <c r="B63" s="170"/>
      <c r="C63" s="164"/>
      <c r="D63" s="164"/>
      <c r="E63" s="162"/>
      <c r="F63" s="165"/>
      <c r="G63" s="163"/>
      <c r="H63" s="165"/>
      <c r="I63" s="166"/>
      <c r="J63" s="271"/>
      <c r="K63" s="149"/>
    </row>
    <row r="64" spans="2:11" ht="50.1" customHeight="1" x14ac:dyDescent="0.2">
      <c r="B64" s="170"/>
      <c r="C64" s="164"/>
      <c r="D64" s="164"/>
      <c r="E64" s="162"/>
      <c r="F64" s="165"/>
      <c r="G64" s="163"/>
      <c r="H64" s="165"/>
      <c r="I64" s="166"/>
      <c r="J64" s="271"/>
      <c r="K64" s="149"/>
    </row>
    <row r="65" spans="2:11" ht="50.1" customHeight="1" x14ac:dyDescent="0.2">
      <c r="B65" s="170"/>
      <c r="C65" s="164"/>
      <c r="D65" s="164"/>
      <c r="E65" s="162"/>
      <c r="F65" s="165"/>
      <c r="G65" s="163"/>
      <c r="H65" s="165"/>
      <c r="I65" s="166"/>
      <c r="J65" s="271"/>
      <c r="K65" s="149"/>
    </row>
    <row r="66" spans="2:11" ht="50.1" customHeight="1" x14ac:dyDescent="0.2">
      <c r="B66" s="170"/>
      <c r="C66" s="164"/>
      <c r="D66" s="164"/>
      <c r="E66" s="162"/>
      <c r="F66" s="165"/>
      <c r="G66" s="163"/>
      <c r="H66" s="165"/>
      <c r="I66" s="166"/>
      <c r="J66" s="271"/>
      <c r="K66" s="149"/>
    </row>
    <row r="67" spans="2:11" ht="50.1" customHeight="1" x14ac:dyDescent="0.2">
      <c r="B67" s="170"/>
      <c r="C67" s="164"/>
      <c r="D67" s="167"/>
      <c r="E67" s="168"/>
      <c r="F67" s="165"/>
      <c r="G67" s="169"/>
      <c r="H67" s="165"/>
      <c r="I67" s="166"/>
      <c r="J67" s="271"/>
      <c r="K67" s="149"/>
    </row>
    <row r="68" spans="2:11" ht="50.1" customHeight="1" x14ac:dyDescent="0.2">
      <c r="B68" s="170"/>
      <c r="C68" s="164"/>
      <c r="D68" s="167"/>
      <c r="E68" s="168"/>
      <c r="F68" s="165"/>
      <c r="G68" s="169"/>
      <c r="H68" s="165"/>
      <c r="I68" s="166"/>
      <c r="J68" s="271"/>
      <c r="K68" s="149"/>
    </row>
    <row r="69" spans="2:11" ht="50.1" customHeight="1" x14ac:dyDescent="0.2">
      <c r="B69" s="170"/>
      <c r="C69" s="164"/>
      <c r="D69" s="167"/>
      <c r="E69" s="168"/>
      <c r="F69" s="165"/>
      <c r="G69" s="169"/>
      <c r="H69" s="165"/>
      <c r="I69" s="166"/>
      <c r="J69" s="271"/>
      <c r="K69" s="149"/>
    </row>
    <row r="70" spans="2:11" ht="50.1" customHeight="1" x14ac:dyDescent="0.2">
      <c r="B70" s="170"/>
      <c r="C70" s="164"/>
      <c r="D70" s="167"/>
      <c r="E70" s="168"/>
      <c r="F70" s="165"/>
      <c r="G70" s="169"/>
      <c r="H70" s="165"/>
      <c r="I70" s="166"/>
      <c r="J70" s="271"/>
      <c r="K70" s="149"/>
    </row>
    <row r="71" spans="2:11" ht="50.1" customHeight="1" x14ac:dyDescent="0.2">
      <c r="B71" s="170"/>
      <c r="C71" s="164"/>
      <c r="D71" s="167"/>
      <c r="E71" s="168"/>
      <c r="F71" s="165"/>
      <c r="G71" s="169"/>
      <c r="H71" s="165"/>
      <c r="I71" s="166"/>
      <c r="J71" s="271"/>
      <c r="K71" s="149"/>
    </row>
    <row r="72" spans="2:11" ht="50.1" customHeight="1" x14ac:dyDescent="0.2">
      <c r="B72" s="170"/>
      <c r="C72" s="164"/>
      <c r="D72" s="167"/>
      <c r="E72" s="168"/>
      <c r="F72" s="165"/>
      <c r="G72" s="169"/>
      <c r="H72" s="165"/>
      <c r="I72" s="166"/>
      <c r="J72" s="271"/>
      <c r="K72" s="149"/>
    </row>
    <row r="73" spans="2:11" ht="50.1" customHeight="1" x14ac:dyDescent="0.2">
      <c r="B73" s="170"/>
      <c r="C73" s="164"/>
      <c r="D73" s="167"/>
      <c r="E73" s="168"/>
      <c r="F73" s="165"/>
      <c r="G73" s="169"/>
      <c r="H73" s="165"/>
      <c r="I73" s="166"/>
      <c r="J73" s="271"/>
      <c r="K73" s="149"/>
    </row>
    <row r="74" spans="2:11" ht="50.1" customHeight="1" x14ac:dyDescent="0.2">
      <c r="B74" s="170"/>
      <c r="C74" s="167"/>
      <c r="D74" s="167"/>
      <c r="E74" s="167"/>
      <c r="F74" s="165"/>
      <c r="G74" s="169"/>
      <c r="H74" s="165"/>
      <c r="I74" s="166"/>
      <c r="J74" s="271"/>
      <c r="K74" s="149"/>
    </row>
    <row r="75" spans="2:11" ht="50.1" customHeight="1" x14ac:dyDescent="0.2">
      <c r="B75" s="170"/>
      <c r="C75" s="164"/>
      <c r="D75" s="167"/>
      <c r="E75" s="168"/>
      <c r="F75" s="165"/>
      <c r="G75" s="169"/>
      <c r="H75" s="165"/>
      <c r="I75" s="166"/>
      <c r="J75" s="271"/>
      <c r="K75" s="149"/>
    </row>
    <row r="76" spans="2:11" ht="50.1" customHeight="1" x14ac:dyDescent="0.2">
      <c r="B76" s="170"/>
      <c r="C76" s="164"/>
      <c r="D76" s="167"/>
      <c r="E76" s="168"/>
      <c r="F76" s="165"/>
      <c r="G76" s="169"/>
      <c r="H76" s="165"/>
      <c r="I76" s="166"/>
      <c r="J76" s="271"/>
      <c r="K76" s="149"/>
    </row>
    <row r="77" spans="2:11" ht="50.1" customHeight="1" x14ac:dyDescent="0.2">
      <c r="B77" s="170"/>
      <c r="C77" s="164"/>
      <c r="D77" s="167"/>
      <c r="E77" s="168"/>
      <c r="F77" s="165"/>
      <c r="G77" s="169"/>
      <c r="H77" s="165"/>
      <c r="I77" s="166"/>
      <c r="J77" s="271"/>
      <c r="K77" s="149"/>
    </row>
    <row r="78" spans="2:11" ht="50.1" customHeight="1" x14ac:dyDescent="0.2">
      <c r="B78" s="170"/>
      <c r="C78" s="164"/>
      <c r="D78" s="167"/>
      <c r="E78" s="168"/>
      <c r="F78" s="165"/>
      <c r="G78" s="169"/>
      <c r="H78" s="165"/>
      <c r="I78" s="166"/>
      <c r="J78" s="271"/>
      <c r="K78" s="149"/>
    </row>
    <row r="79" spans="2:11" ht="50.1" customHeight="1" x14ac:dyDescent="0.2">
      <c r="B79" s="170"/>
      <c r="C79" s="164"/>
      <c r="D79" s="167"/>
      <c r="E79" s="168"/>
      <c r="F79" s="165"/>
      <c r="G79" s="169"/>
      <c r="H79" s="165"/>
      <c r="I79" s="166"/>
      <c r="J79" s="271"/>
      <c r="K79" s="149"/>
    </row>
    <row r="80" spans="2:11" ht="50.1" customHeight="1" x14ac:dyDescent="0.2">
      <c r="B80" s="170"/>
      <c r="C80" s="164"/>
      <c r="D80" s="167"/>
      <c r="E80" s="168"/>
      <c r="F80" s="165"/>
      <c r="G80" s="169"/>
      <c r="H80" s="165"/>
      <c r="I80" s="166"/>
      <c r="J80" s="271"/>
      <c r="K80" s="149"/>
    </row>
    <row r="81" spans="2:11" ht="50.1" customHeight="1" x14ac:dyDescent="0.2">
      <c r="B81" s="170"/>
      <c r="C81" s="164"/>
      <c r="D81" s="167"/>
      <c r="E81" s="168"/>
      <c r="F81" s="165"/>
      <c r="G81" s="169"/>
      <c r="H81" s="165"/>
      <c r="I81" s="166"/>
      <c r="J81" s="271"/>
      <c r="K81" s="149"/>
    </row>
    <row r="82" spans="2:11" ht="50.1" customHeight="1" x14ac:dyDescent="0.2">
      <c r="B82" s="170"/>
      <c r="C82" s="164"/>
      <c r="D82" s="167"/>
      <c r="E82" s="168"/>
      <c r="F82" s="165"/>
      <c r="G82" s="169"/>
      <c r="H82" s="165"/>
      <c r="I82" s="166"/>
      <c r="J82" s="271"/>
      <c r="K82" s="149"/>
    </row>
    <row r="83" spans="2:11" ht="50.1" customHeight="1" x14ac:dyDescent="0.2">
      <c r="B83" s="170"/>
      <c r="C83" s="164"/>
      <c r="D83" s="167"/>
      <c r="E83" s="168"/>
      <c r="F83" s="165"/>
      <c r="G83" s="169"/>
      <c r="H83" s="165"/>
      <c r="I83" s="166"/>
      <c r="J83" s="271"/>
      <c r="K83" s="149"/>
    </row>
    <row r="84" spans="2:11" ht="50.1" customHeight="1" x14ac:dyDescent="0.2">
      <c r="B84" s="170"/>
      <c r="C84" s="164"/>
      <c r="D84" s="167"/>
      <c r="E84" s="168"/>
      <c r="F84" s="165"/>
      <c r="G84" s="169"/>
      <c r="H84" s="165"/>
      <c r="I84" s="166"/>
      <c r="J84" s="271"/>
      <c r="K84" s="149"/>
    </row>
    <row r="85" spans="2:11" ht="50.1" customHeight="1" x14ac:dyDescent="0.2">
      <c r="B85" s="170"/>
      <c r="C85" s="164"/>
      <c r="D85" s="167"/>
      <c r="E85" s="168"/>
      <c r="F85" s="165"/>
      <c r="G85" s="169"/>
      <c r="H85" s="165"/>
      <c r="I85" s="166"/>
      <c r="J85" s="271"/>
      <c r="K85" s="149"/>
    </row>
    <row r="86" spans="2:11" ht="50.1" customHeight="1" x14ac:dyDescent="0.2">
      <c r="B86" s="170"/>
      <c r="C86" s="164"/>
      <c r="D86" s="167"/>
      <c r="E86" s="168"/>
      <c r="F86" s="165"/>
      <c r="G86" s="169"/>
      <c r="H86" s="165"/>
      <c r="I86" s="166"/>
      <c r="J86" s="271"/>
      <c r="K86" s="149"/>
    </row>
    <row r="87" spans="2:11" ht="50.1" customHeight="1" x14ac:dyDescent="0.2">
      <c r="B87" s="170"/>
      <c r="C87" s="164"/>
      <c r="D87" s="167"/>
      <c r="E87" s="168"/>
      <c r="F87" s="165"/>
      <c r="G87" s="169"/>
      <c r="H87" s="165"/>
      <c r="I87" s="166"/>
      <c r="J87" s="271"/>
      <c r="K87" s="149"/>
    </row>
    <row r="88" spans="2:11" ht="50.1" customHeight="1" x14ac:dyDescent="0.2">
      <c r="B88" s="170"/>
      <c r="C88" s="164"/>
      <c r="D88" s="167"/>
      <c r="E88" s="168"/>
      <c r="F88" s="165"/>
      <c r="G88" s="169"/>
      <c r="H88" s="165"/>
      <c r="I88" s="166"/>
      <c r="J88" s="271"/>
      <c r="K88" s="149"/>
    </row>
    <row r="89" spans="2:11" ht="50.1" customHeight="1" x14ac:dyDescent="0.2">
      <c r="B89" s="170"/>
      <c r="C89" s="164"/>
      <c r="D89" s="167"/>
      <c r="E89" s="162"/>
      <c r="F89" s="165"/>
      <c r="G89" s="163"/>
      <c r="H89" s="165"/>
      <c r="I89" s="166"/>
      <c r="J89" s="271"/>
      <c r="K89" s="149"/>
    </row>
    <row r="90" spans="2:11" ht="50.1" customHeight="1" x14ac:dyDescent="0.2">
      <c r="B90" s="170"/>
      <c r="C90" s="164"/>
      <c r="D90" s="167"/>
      <c r="E90" s="168"/>
      <c r="F90" s="165"/>
      <c r="G90" s="169"/>
      <c r="H90" s="165"/>
      <c r="I90" s="166"/>
      <c r="J90" s="271"/>
      <c r="K90" s="149"/>
    </row>
    <row r="91" spans="2:11" ht="50.1" customHeight="1" x14ac:dyDescent="0.2">
      <c r="B91" s="170"/>
      <c r="C91" s="164"/>
      <c r="D91" s="167"/>
      <c r="E91" s="168"/>
      <c r="F91" s="165"/>
      <c r="G91" s="169"/>
      <c r="H91" s="165"/>
      <c r="I91" s="166"/>
      <c r="J91" s="271"/>
      <c r="K91" s="149"/>
    </row>
    <row r="92" spans="2:11" ht="50.1" customHeight="1" x14ac:dyDescent="0.2">
      <c r="B92" s="170"/>
      <c r="C92" s="164"/>
      <c r="D92" s="167"/>
      <c r="E92" s="168"/>
      <c r="F92" s="165"/>
      <c r="G92" s="169"/>
      <c r="H92" s="165"/>
      <c r="I92" s="166"/>
      <c r="J92" s="271"/>
      <c r="K92" s="149"/>
    </row>
    <row r="93" spans="2:11" ht="50.1" customHeight="1" x14ac:dyDescent="0.2">
      <c r="B93" s="170"/>
      <c r="C93" s="164"/>
      <c r="D93" s="167"/>
      <c r="E93" s="168"/>
      <c r="F93" s="165"/>
      <c r="G93" s="169"/>
      <c r="H93" s="165"/>
      <c r="I93" s="166"/>
      <c r="J93" s="271"/>
      <c r="K93" s="149"/>
    </row>
    <row r="94" spans="2:11" ht="50.1" customHeight="1" x14ac:dyDescent="0.2">
      <c r="B94" s="170"/>
      <c r="C94" s="164"/>
      <c r="D94" s="167"/>
      <c r="E94" s="168"/>
      <c r="F94" s="165"/>
      <c r="G94" s="169"/>
      <c r="H94" s="165"/>
      <c r="I94" s="166"/>
      <c r="J94" s="271"/>
      <c r="K94" s="149"/>
    </row>
    <row r="95" spans="2:11" ht="50.1" customHeight="1" x14ac:dyDescent="0.2">
      <c r="B95" s="170"/>
      <c r="C95" s="164"/>
      <c r="D95" s="167"/>
      <c r="E95" s="168"/>
      <c r="F95" s="165"/>
      <c r="G95" s="169"/>
      <c r="H95" s="165"/>
      <c r="I95" s="166"/>
      <c r="J95" s="271"/>
      <c r="K95" s="149"/>
    </row>
    <row r="96" spans="2:11" ht="50.1" customHeight="1" x14ac:dyDescent="0.2">
      <c r="B96" s="170"/>
      <c r="C96" s="164"/>
      <c r="D96" s="167"/>
      <c r="E96" s="168"/>
      <c r="F96" s="165"/>
      <c r="G96" s="169"/>
      <c r="H96" s="165"/>
      <c r="I96" s="166"/>
      <c r="J96" s="271"/>
      <c r="K96" s="149"/>
    </row>
    <row r="97" spans="2:11" ht="50.1" customHeight="1" x14ac:dyDescent="0.2">
      <c r="B97" s="170"/>
      <c r="C97" s="167"/>
      <c r="D97" s="167"/>
      <c r="E97" s="168"/>
      <c r="F97" s="165"/>
      <c r="G97" s="169"/>
      <c r="H97" s="165"/>
      <c r="I97" s="166"/>
      <c r="J97" s="271"/>
      <c r="K97" s="149"/>
    </row>
    <row r="98" spans="2:11" ht="50.1" customHeight="1" x14ac:dyDescent="0.2">
      <c r="B98" s="171"/>
      <c r="C98" s="172"/>
      <c r="D98" s="172"/>
      <c r="E98" s="161"/>
      <c r="F98" s="161"/>
      <c r="G98" s="173"/>
      <c r="H98" s="161"/>
      <c r="I98" s="174"/>
      <c r="J98" s="272"/>
      <c r="K98" s="149"/>
    </row>
    <row r="99" spans="2:11" ht="50.1" customHeight="1" x14ac:dyDescent="0.2">
      <c r="B99" s="170"/>
      <c r="C99" s="167"/>
      <c r="D99" s="167"/>
      <c r="E99" s="168"/>
      <c r="F99" s="165"/>
      <c r="G99" s="169"/>
      <c r="H99" s="165"/>
      <c r="I99" s="166"/>
      <c r="J99" s="271"/>
      <c r="K99" s="149"/>
    </row>
    <row r="100" spans="2:11" ht="50.1" customHeight="1" x14ac:dyDescent="0.2">
      <c r="B100" s="170"/>
      <c r="C100" s="167"/>
      <c r="D100" s="167"/>
      <c r="E100" s="168"/>
      <c r="F100" s="165"/>
      <c r="G100" s="169"/>
      <c r="H100" s="165"/>
      <c r="I100" s="166"/>
      <c r="J100" s="271"/>
      <c r="K100" s="149"/>
    </row>
    <row r="101" spans="2:11" ht="50.1" customHeight="1" x14ac:dyDescent="0.2">
      <c r="B101" s="170"/>
      <c r="C101" s="167"/>
      <c r="D101" s="167"/>
      <c r="E101" s="168"/>
      <c r="F101" s="165"/>
      <c r="G101" s="169"/>
      <c r="H101" s="165"/>
      <c r="I101" s="166"/>
      <c r="J101" s="271"/>
      <c r="K101" s="149"/>
    </row>
    <row r="102" spans="2:11" ht="50.1" customHeight="1" x14ac:dyDescent="0.2">
      <c r="B102" s="170"/>
      <c r="C102" s="167"/>
      <c r="D102" s="167"/>
      <c r="E102" s="168"/>
      <c r="F102" s="165"/>
      <c r="G102" s="169"/>
      <c r="H102" s="165"/>
      <c r="I102" s="166"/>
      <c r="J102" s="271"/>
      <c r="K102" s="149"/>
    </row>
    <row r="103" spans="2:11" ht="50.1" customHeight="1" x14ac:dyDescent="0.2">
      <c r="B103" s="170"/>
      <c r="C103" s="167"/>
      <c r="D103" s="167"/>
      <c r="E103" s="168"/>
      <c r="F103" s="165"/>
      <c r="G103" s="169"/>
      <c r="H103" s="165"/>
      <c r="I103" s="166"/>
      <c r="J103" s="271"/>
      <c r="K103" s="149"/>
    </row>
    <row r="104" spans="2:11" ht="50.1" customHeight="1" x14ac:dyDescent="0.2">
      <c r="B104" s="170"/>
      <c r="C104" s="167"/>
      <c r="D104" s="167"/>
      <c r="E104" s="168"/>
      <c r="F104" s="165"/>
      <c r="G104" s="169"/>
      <c r="H104" s="165"/>
      <c r="I104" s="166"/>
      <c r="J104" s="271"/>
      <c r="K104" s="149"/>
    </row>
    <row r="105" spans="2:11" ht="50.1" customHeight="1" x14ac:dyDescent="0.2">
      <c r="B105" s="170"/>
      <c r="C105" s="167"/>
      <c r="D105" s="167"/>
      <c r="E105" s="168"/>
      <c r="F105" s="165"/>
      <c r="G105" s="169"/>
      <c r="H105" s="165"/>
      <c r="I105" s="166"/>
      <c r="J105" s="271"/>
      <c r="K105" s="149"/>
    </row>
    <row r="106" spans="2:11" ht="50.1" customHeight="1" x14ac:dyDescent="0.2">
      <c r="B106" s="170"/>
      <c r="C106" s="167"/>
      <c r="D106" s="167"/>
      <c r="E106" s="168"/>
      <c r="F106" s="165"/>
      <c r="G106" s="169"/>
      <c r="H106" s="165"/>
      <c r="I106" s="166"/>
      <c r="J106" s="271"/>
      <c r="K106" s="149"/>
    </row>
    <row r="107" spans="2:11" ht="50.1" customHeight="1" x14ac:dyDescent="0.2">
      <c r="B107" s="170"/>
      <c r="C107" s="167"/>
      <c r="D107" s="167"/>
      <c r="E107" s="168"/>
      <c r="F107" s="165"/>
      <c r="G107" s="169"/>
      <c r="H107" s="165"/>
      <c r="I107" s="166"/>
      <c r="J107" s="271"/>
      <c r="K107" s="149"/>
    </row>
    <row r="108" spans="2:11" ht="50.1" customHeight="1" x14ac:dyDescent="0.2">
      <c r="B108" s="170"/>
      <c r="C108" s="167"/>
      <c r="D108" s="167"/>
      <c r="E108" s="168"/>
      <c r="F108" s="165"/>
      <c r="G108" s="169"/>
      <c r="H108" s="165"/>
      <c r="I108" s="166"/>
      <c r="J108" s="271"/>
      <c r="K108" s="149"/>
    </row>
    <row r="109" spans="2:11" ht="50.1" customHeight="1" x14ac:dyDescent="0.2">
      <c r="B109" s="170"/>
      <c r="C109" s="167"/>
      <c r="D109" s="167"/>
      <c r="E109" s="168"/>
      <c r="F109" s="165"/>
      <c r="G109" s="169"/>
      <c r="H109" s="165"/>
      <c r="I109" s="166"/>
      <c r="J109" s="271"/>
      <c r="K109" s="149"/>
    </row>
    <row r="110" spans="2:11" ht="50.1" customHeight="1" x14ac:dyDescent="0.2">
      <c r="B110" s="170"/>
      <c r="C110" s="167"/>
      <c r="D110" s="167"/>
      <c r="E110" s="168"/>
      <c r="F110" s="165"/>
      <c r="G110" s="169"/>
      <c r="H110" s="165"/>
      <c r="I110" s="166"/>
      <c r="J110" s="271"/>
      <c r="K110" s="149"/>
    </row>
    <row r="111" spans="2:11" ht="50.1" customHeight="1" x14ac:dyDescent="0.2">
      <c r="B111" s="170"/>
      <c r="C111" s="167"/>
      <c r="D111" s="167"/>
      <c r="E111" s="168"/>
      <c r="F111" s="165"/>
      <c r="G111" s="169"/>
      <c r="H111" s="165"/>
      <c r="I111" s="166"/>
      <c r="J111" s="271"/>
      <c r="K111" s="149"/>
    </row>
    <row r="112" spans="2:11" ht="50.1" customHeight="1" x14ac:dyDescent="0.2">
      <c r="B112" s="170"/>
      <c r="C112" s="167"/>
      <c r="D112" s="164"/>
      <c r="E112" s="162"/>
      <c r="F112" s="165"/>
      <c r="G112" s="169"/>
      <c r="H112" s="165"/>
      <c r="I112" s="166"/>
      <c r="J112" s="271"/>
      <c r="K112" s="149"/>
    </row>
    <row r="113" spans="2:11" ht="50.1" customHeight="1" x14ac:dyDescent="0.2">
      <c r="B113" s="170"/>
      <c r="C113" s="167"/>
      <c r="D113" s="164"/>
      <c r="E113" s="162"/>
      <c r="F113" s="165"/>
      <c r="G113" s="169"/>
      <c r="H113" s="165"/>
      <c r="I113" s="166"/>
      <c r="J113" s="271"/>
      <c r="K113" s="149"/>
    </row>
    <row r="114" spans="2:11" ht="50.1" customHeight="1" x14ac:dyDescent="0.2">
      <c r="B114" s="170"/>
      <c r="C114" s="167"/>
      <c r="D114" s="167"/>
      <c r="E114" s="168"/>
      <c r="F114" s="165"/>
      <c r="G114" s="169"/>
      <c r="H114" s="165"/>
      <c r="I114" s="166"/>
      <c r="J114" s="271"/>
      <c r="K114" s="149"/>
    </row>
    <row r="115" spans="2:11" ht="50.1" customHeight="1" x14ac:dyDescent="0.2">
      <c r="B115" s="170"/>
      <c r="C115" s="167"/>
      <c r="D115" s="167"/>
      <c r="E115" s="168"/>
      <c r="F115" s="165"/>
      <c r="G115" s="169"/>
      <c r="H115" s="165"/>
      <c r="I115" s="166"/>
      <c r="J115" s="271"/>
      <c r="K115" s="149"/>
    </row>
    <row r="116" spans="2:11" ht="50.1" customHeight="1" x14ac:dyDescent="0.2">
      <c r="B116" s="170"/>
      <c r="C116" s="167"/>
      <c r="D116" s="167"/>
      <c r="E116" s="168"/>
      <c r="F116" s="165"/>
      <c r="G116" s="169"/>
      <c r="H116" s="165"/>
      <c r="I116" s="166"/>
      <c r="J116" s="271"/>
      <c r="K116" s="149"/>
    </row>
    <row r="117" spans="2:11" ht="50.1" customHeight="1" x14ac:dyDescent="0.2">
      <c r="B117" s="170"/>
      <c r="C117" s="167"/>
      <c r="D117" s="167"/>
      <c r="E117" s="168"/>
      <c r="F117" s="165"/>
      <c r="G117" s="169"/>
      <c r="H117" s="165"/>
      <c r="I117" s="166"/>
      <c r="J117" s="271"/>
      <c r="K117" s="149"/>
    </row>
    <row r="118" spans="2:11" ht="50.1" customHeight="1" x14ac:dyDescent="0.2">
      <c r="B118" s="170"/>
      <c r="C118" s="167"/>
      <c r="D118" s="167"/>
      <c r="E118" s="168"/>
      <c r="F118" s="165"/>
      <c r="G118" s="169"/>
      <c r="H118" s="165"/>
      <c r="I118" s="166"/>
      <c r="J118" s="271"/>
      <c r="K118" s="149"/>
    </row>
    <row r="119" spans="2:11" ht="50.1" customHeight="1" x14ac:dyDescent="0.2">
      <c r="B119" s="170"/>
      <c r="C119" s="167"/>
      <c r="D119" s="167"/>
      <c r="E119" s="168"/>
      <c r="F119" s="165"/>
      <c r="G119" s="169"/>
      <c r="H119" s="165"/>
      <c r="I119" s="166"/>
      <c r="J119" s="271"/>
      <c r="K119" s="149"/>
    </row>
    <row r="120" spans="2:11" ht="50.1" customHeight="1" x14ac:dyDescent="0.2">
      <c r="B120" s="170"/>
      <c r="C120" s="167"/>
      <c r="D120" s="167"/>
      <c r="E120" s="168"/>
      <c r="F120" s="165"/>
      <c r="G120" s="169"/>
      <c r="H120" s="165"/>
      <c r="I120" s="166"/>
      <c r="J120" s="271"/>
      <c r="K120" s="149"/>
    </row>
    <row r="121" spans="2:11" ht="50.1" customHeight="1" x14ac:dyDescent="0.2">
      <c r="B121" s="170"/>
      <c r="C121" s="167"/>
      <c r="D121" s="167"/>
      <c r="E121" s="168"/>
      <c r="F121" s="165"/>
      <c r="G121" s="169"/>
      <c r="H121" s="165"/>
      <c r="I121" s="166"/>
      <c r="J121" s="271"/>
      <c r="K121" s="149"/>
    </row>
    <row r="122" spans="2:11" ht="50.1" customHeight="1" x14ac:dyDescent="0.2">
      <c r="B122" s="170"/>
      <c r="C122" s="167"/>
      <c r="D122" s="167"/>
      <c r="E122" s="168"/>
      <c r="F122" s="165"/>
      <c r="G122" s="169"/>
      <c r="H122" s="165"/>
      <c r="I122" s="166"/>
      <c r="J122" s="271"/>
      <c r="K122" s="149"/>
    </row>
    <row r="123" spans="2:11" ht="50.1" customHeight="1" x14ac:dyDescent="0.2">
      <c r="B123" s="170"/>
      <c r="C123" s="167"/>
      <c r="D123" s="167"/>
      <c r="E123" s="168"/>
      <c r="F123" s="165"/>
      <c r="G123" s="169"/>
      <c r="H123" s="165"/>
      <c r="I123" s="166"/>
      <c r="J123" s="271"/>
      <c r="K123" s="149"/>
    </row>
    <row r="124" spans="2:11" ht="50.1" customHeight="1" x14ac:dyDescent="0.2">
      <c r="B124" s="170"/>
      <c r="C124" s="167"/>
      <c r="D124" s="167"/>
      <c r="E124" s="168"/>
      <c r="F124" s="165"/>
      <c r="G124" s="169"/>
      <c r="H124" s="165"/>
      <c r="I124" s="166"/>
      <c r="J124" s="271"/>
      <c r="K124" s="149"/>
    </row>
    <row r="125" spans="2:11" ht="50.1" customHeight="1" x14ac:dyDescent="0.2">
      <c r="B125" s="170"/>
      <c r="C125" s="167"/>
      <c r="D125" s="167"/>
      <c r="E125" s="168"/>
      <c r="F125" s="165"/>
      <c r="G125" s="169"/>
      <c r="H125" s="165"/>
      <c r="I125" s="166"/>
      <c r="J125" s="271"/>
      <c r="K125" s="149"/>
    </row>
    <row r="126" spans="2:11" ht="50.1" customHeight="1" x14ac:dyDescent="0.2">
      <c r="B126" s="170"/>
      <c r="C126" s="167"/>
      <c r="D126" s="167"/>
      <c r="E126" s="168"/>
      <c r="F126" s="165"/>
      <c r="G126" s="169"/>
      <c r="H126" s="165"/>
      <c r="I126" s="166"/>
      <c r="J126" s="271"/>
      <c r="K126" s="149"/>
    </row>
    <row r="127" spans="2:11" ht="50.1" customHeight="1" x14ac:dyDescent="0.2">
      <c r="B127" s="170"/>
      <c r="C127" s="167"/>
      <c r="D127" s="167"/>
      <c r="E127" s="168"/>
      <c r="F127" s="165"/>
      <c r="G127" s="169"/>
      <c r="H127" s="165"/>
      <c r="I127" s="166"/>
      <c r="J127" s="271"/>
      <c r="K127" s="149"/>
    </row>
    <row r="128" spans="2:11" ht="50.1" customHeight="1" x14ac:dyDescent="0.2">
      <c r="B128" s="170"/>
      <c r="C128" s="167"/>
      <c r="D128" s="167"/>
      <c r="E128" s="168"/>
      <c r="F128" s="165"/>
      <c r="G128" s="169"/>
      <c r="H128" s="165"/>
      <c r="I128" s="166"/>
      <c r="J128" s="271"/>
      <c r="K128" s="149"/>
    </row>
    <row r="129" spans="2:11" ht="50.1" customHeight="1" x14ac:dyDescent="0.2">
      <c r="B129" s="170"/>
      <c r="C129" s="167"/>
      <c r="D129" s="167"/>
      <c r="E129" s="162"/>
      <c r="F129" s="165"/>
      <c r="G129" s="169"/>
      <c r="H129" s="165"/>
      <c r="I129" s="166"/>
      <c r="J129" s="271"/>
      <c r="K129" s="149"/>
    </row>
    <row r="130" spans="2:11" ht="50.1" customHeight="1" x14ac:dyDescent="0.2">
      <c r="B130" s="170"/>
      <c r="C130" s="167"/>
      <c r="D130" s="167"/>
      <c r="E130" s="168"/>
      <c r="F130" s="165"/>
      <c r="G130" s="169"/>
      <c r="H130" s="165"/>
      <c r="I130" s="166"/>
      <c r="J130" s="271"/>
      <c r="K130" s="149"/>
    </row>
    <row r="131" spans="2:11" ht="50.1" customHeight="1" x14ac:dyDescent="0.2">
      <c r="B131" s="213"/>
      <c r="C131" s="167"/>
      <c r="D131" s="167"/>
      <c r="E131" s="168"/>
      <c r="F131" s="165"/>
      <c r="G131" s="169"/>
      <c r="H131" s="165"/>
      <c r="I131" s="166"/>
      <c r="J131" s="271"/>
      <c r="K131" s="149"/>
    </row>
    <row r="132" spans="2:11" ht="50.1" customHeight="1" x14ac:dyDescent="0.2">
      <c r="B132" s="213"/>
      <c r="C132" s="167"/>
      <c r="D132" s="167"/>
      <c r="E132" s="168"/>
      <c r="F132" s="165"/>
      <c r="G132" s="169"/>
      <c r="H132" s="165"/>
      <c r="I132" s="166"/>
      <c r="J132" s="271"/>
      <c r="K132" s="149"/>
    </row>
    <row r="133" spans="2:11" ht="50.1" customHeight="1" x14ac:dyDescent="0.2">
      <c r="B133" s="213"/>
      <c r="C133" s="167"/>
      <c r="D133" s="167"/>
      <c r="E133" s="168"/>
      <c r="F133" s="165"/>
      <c r="G133" s="169"/>
      <c r="H133" s="165"/>
      <c r="I133" s="166"/>
      <c r="J133" s="271"/>
      <c r="K133" s="149"/>
    </row>
    <row r="134" spans="2:11" ht="50.1" customHeight="1" x14ac:dyDescent="0.2">
      <c r="B134" s="214"/>
      <c r="C134" s="175"/>
      <c r="D134" s="175"/>
      <c r="E134" s="176"/>
      <c r="F134" s="177"/>
      <c r="G134" s="178"/>
      <c r="H134" s="177"/>
      <c r="I134" s="179"/>
      <c r="J134" s="273"/>
      <c r="K134" s="149"/>
    </row>
    <row r="135" spans="2:11" ht="50.1" customHeight="1" x14ac:dyDescent="0.2">
      <c r="B135" s="215"/>
      <c r="C135" s="180"/>
      <c r="D135" s="180"/>
      <c r="E135" s="181"/>
      <c r="F135" s="182"/>
      <c r="G135" s="183"/>
      <c r="H135" s="182"/>
      <c r="I135" s="184"/>
      <c r="J135" s="274"/>
      <c r="K135" s="149"/>
    </row>
    <row r="136" spans="2:11" ht="50.1" customHeight="1" x14ac:dyDescent="0.2">
      <c r="B136" s="216"/>
      <c r="C136" s="180"/>
      <c r="D136" s="180"/>
      <c r="E136" s="181"/>
      <c r="F136" s="182"/>
      <c r="G136" s="183"/>
      <c r="H136" s="182"/>
      <c r="I136" s="184"/>
      <c r="J136" s="274"/>
      <c r="K136" s="149"/>
    </row>
    <row r="137" spans="2:11" ht="50.1" customHeight="1" x14ac:dyDescent="0.2">
      <c r="B137" s="216"/>
      <c r="C137" s="180"/>
      <c r="D137" s="180"/>
      <c r="E137" s="181"/>
      <c r="F137" s="182"/>
      <c r="G137" s="183"/>
      <c r="H137" s="182"/>
      <c r="I137" s="184"/>
      <c r="J137" s="274"/>
      <c r="K137" s="149"/>
    </row>
    <row r="138" spans="2:11" ht="50.1" customHeight="1" x14ac:dyDescent="0.2">
      <c r="B138" s="216"/>
      <c r="C138" s="180"/>
      <c r="D138" s="180"/>
      <c r="E138" s="181"/>
      <c r="F138" s="182"/>
      <c r="G138" s="183"/>
      <c r="H138" s="182"/>
      <c r="I138" s="184"/>
      <c r="J138" s="274"/>
      <c r="K138" s="149"/>
    </row>
    <row r="139" spans="2:11" ht="50.1" customHeight="1" x14ac:dyDescent="0.2">
      <c r="B139" s="216"/>
      <c r="C139" s="180"/>
      <c r="D139" s="180"/>
      <c r="E139" s="181"/>
      <c r="F139" s="182"/>
      <c r="G139" s="183"/>
      <c r="H139" s="182"/>
      <c r="I139" s="184"/>
      <c r="J139" s="274"/>
      <c r="K139" s="149"/>
    </row>
    <row r="140" spans="2:11" ht="50.1" customHeight="1" x14ac:dyDescent="0.2">
      <c r="B140" s="216"/>
      <c r="C140" s="180"/>
      <c r="D140" s="180"/>
      <c r="E140" s="181"/>
      <c r="F140" s="182"/>
      <c r="G140" s="183"/>
      <c r="H140" s="182"/>
      <c r="I140" s="184"/>
      <c r="J140" s="274"/>
      <c r="K140" s="149"/>
    </row>
    <row r="141" spans="2:11" ht="50.1" customHeight="1" x14ac:dyDescent="0.2">
      <c r="B141" s="216"/>
      <c r="C141" s="180"/>
      <c r="D141" s="180"/>
      <c r="E141" s="181"/>
      <c r="F141" s="182"/>
      <c r="G141" s="183"/>
      <c r="H141" s="182"/>
      <c r="I141" s="184"/>
      <c r="J141" s="274"/>
      <c r="K141" s="149"/>
    </row>
    <row r="142" spans="2:11" ht="50.1" customHeight="1" x14ac:dyDescent="0.2">
      <c r="B142" s="216"/>
      <c r="C142" s="180"/>
      <c r="D142" s="180"/>
      <c r="E142" s="181"/>
      <c r="F142" s="182"/>
      <c r="G142" s="183"/>
      <c r="H142" s="182"/>
      <c r="I142" s="184"/>
      <c r="J142" s="274"/>
      <c r="K142" s="149"/>
    </row>
    <row r="143" spans="2:11" ht="50.1" customHeight="1" x14ac:dyDescent="0.2">
      <c r="B143" s="216"/>
      <c r="C143" s="180"/>
      <c r="D143" s="180"/>
      <c r="E143" s="181"/>
      <c r="F143" s="182"/>
      <c r="G143" s="183"/>
      <c r="H143" s="182"/>
      <c r="I143" s="184"/>
      <c r="J143" s="274"/>
      <c r="K143" s="149"/>
    </row>
    <row r="144" spans="2:11" ht="50.1" customHeight="1" x14ac:dyDescent="0.2">
      <c r="B144" s="216"/>
      <c r="C144" s="180"/>
      <c r="D144" s="180"/>
      <c r="E144" s="181"/>
      <c r="F144" s="182"/>
      <c r="G144" s="183"/>
      <c r="H144" s="182"/>
      <c r="I144" s="184"/>
      <c r="J144" s="274"/>
      <c r="K144" s="149"/>
    </row>
    <row r="145" spans="2:11" ht="50.1" customHeight="1" x14ac:dyDescent="0.2">
      <c r="B145" s="216"/>
      <c r="C145" s="180"/>
      <c r="D145" s="180"/>
      <c r="E145" s="181"/>
      <c r="F145" s="182"/>
      <c r="G145" s="183"/>
      <c r="H145" s="182"/>
      <c r="I145" s="184"/>
      <c r="J145" s="274"/>
      <c r="K145" s="149"/>
    </row>
    <row r="146" spans="2:11" ht="50.1" customHeight="1" x14ac:dyDescent="0.2">
      <c r="B146" s="216"/>
      <c r="C146" s="180"/>
      <c r="D146" s="180"/>
      <c r="E146" s="181"/>
      <c r="F146" s="182"/>
      <c r="G146" s="183"/>
      <c r="H146" s="182"/>
      <c r="I146" s="184"/>
      <c r="J146" s="274"/>
      <c r="K146" s="149"/>
    </row>
    <row r="147" spans="2:11" ht="50.1" customHeight="1" x14ac:dyDescent="0.2">
      <c r="B147" s="216"/>
      <c r="C147" s="180"/>
      <c r="D147" s="180"/>
      <c r="E147" s="181"/>
      <c r="F147" s="182"/>
      <c r="G147" s="183"/>
      <c r="H147" s="182"/>
      <c r="I147" s="184"/>
      <c r="J147" s="274"/>
      <c r="K147" s="149"/>
    </row>
    <row r="148" spans="2:11" ht="50.1" customHeight="1" x14ac:dyDescent="0.2">
      <c r="B148" s="216"/>
      <c r="C148" s="180"/>
      <c r="D148" s="180"/>
      <c r="E148" s="181"/>
      <c r="F148" s="182"/>
      <c r="G148" s="183"/>
      <c r="H148" s="182"/>
      <c r="I148" s="184"/>
      <c r="J148" s="274"/>
      <c r="K148" s="149"/>
    </row>
    <row r="149" spans="2:11" ht="50.1" customHeight="1" x14ac:dyDescent="0.2">
      <c r="B149" s="216"/>
      <c r="C149" s="180"/>
      <c r="D149" s="180"/>
      <c r="E149" s="181"/>
      <c r="F149" s="182"/>
      <c r="G149" s="183"/>
      <c r="H149" s="182"/>
      <c r="I149" s="184"/>
      <c r="J149" s="274"/>
      <c r="K149" s="149"/>
    </row>
    <row r="150" spans="2:11" ht="50.1" customHeight="1" x14ac:dyDescent="0.2">
      <c r="B150" s="216"/>
      <c r="C150" s="180"/>
      <c r="D150" s="180"/>
      <c r="E150" s="181"/>
      <c r="F150" s="182"/>
      <c r="G150" s="183"/>
      <c r="H150" s="182"/>
      <c r="I150" s="184"/>
      <c r="J150" s="274"/>
      <c r="K150" s="149"/>
    </row>
    <row r="151" spans="2:11" ht="50.1" customHeight="1" x14ac:dyDescent="0.2">
      <c r="B151" s="216"/>
      <c r="C151" s="180"/>
      <c r="D151" s="180"/>
      <c r="E151" s="181"/>
      <c r="F151" s="182"/>
      <c r="G151" s="183"/>
      <c r="H151" s="182"/>
      <c r="I151" s="184"/>
      <c r="J151" s="274"/>
      <c r="K151" s="149"/>
    </row>
    <row r="152" spans="2:11" ht="50.1" customHeight="1" x14ac:dyDescent="0.2">
      <c r="B152" s="216"/>
      <c r="C152" s="180"/>
      <c r="D152" s="180"/>
      <c r="E152" s="181"/>
      <c r="F152" s="182"/>
      <c r="G152" s="183"/>
      <c r="H152" s="182"/>
      <c r="I152" s="184"/>
      <c r="J152" s="274"/>
      <c r="K152" s="149"/>
    </row>
    <row r="153" spans="2:11" ht="50.1" customHeight="1" x14ac:dyDescent="0.2">
      <c r="B153" s="216"/>
      <c r="C153" s="180"/>
      <c r="D153" s="180"/>
      <c r="E153" s="181"/>
      <c r="F153" s="182"/>
      <c r="G153" s="183"/>
      <c r="H153" s="182"/>
      <c r="I153" s="184"/>
      <c r="J153" s="274"/>
      <c r="K153" s="149"/>
    </row>
    <row r="154" spans="2:11" ht="50.1" customHeight="1" x14ac:dyDescent="0.2">
      <c r="B154" s="216"/>
      <c r="C154" s="180"/>
      <c r="D154" s="180"/>
      <c r="E154" s="181"/>
      <c r="F154" s="182"/>
      <c r="G154" s="183"/>
      <c r="H154" s="182"/>
      <c r="I154" s="184"/>
      <c r="J154" s="274"/>
      <c r="K154" s="149"/>
    </row>
    <row r="155" spans="2:11" ht="50.1" customHeight="1" x14ac:dyDescent="0.2">
      <c r="B155" s="216"/>
      <c r="C155" s="180"/>
      <c r="D155" s="180"/>
      <c r="E155" s="181"/>
      <c r="F155" s="182"/>
      <c r="G155" s="183"/>
      <c r="H155" s="182"/>
      <c r="I155" s="184"/>
      <c r="J155" s="274"/>
      <c r="K155" s="149"/>
    </row>
    <row r="156" spans="2:11" ht="50.1" customHeight="1" x14ac:dyDescent="0.2">
      <c r="B156" s="216"/>
      <c r="C156" s="180"/>
      <c r="D156" s="180"/>
      <c r="E156" s="181"/>
      <c r="F156" s="182"/>
      <c r="G156" s="183"/>
      <c r="H156" s="182"/>
      <c r="I156" s="184"/>
      <c r="J156" s="274"/>
      <c r="K156" s="149"/>
    </row>
    <row r="157" spans="2:11" ht="50.1" customHeight="1" x14ac:dyDescent="0.2">
      <c r="B157" s="216"/>
      <c r="C157" s="180"/>
      <c r="D157" s="180"/>
      <c r="E157" s="181"/>
      <c r="F157" s="182"/>
      <c r="G157" s="183"/>
      <c r="H157" s="182"/>
      <c r="I157" s="184"/>
      <c r="J157" s="274"/>
      <c r="K157" s="149"/>
    </row>
    <row r="158" spans="2:11" ht="50.1" customHeight="1" x14ac:dyDescent="0.2">
      <c r="B158" s="210"/>
      <c r="C158" s="180"/>
      <c r="D158" s="180"/>
      <c r="E158" s="181"/>
      <c r="F158" s="182"/>
      <c r="G158" s="183"/>
      <c r="H158" s="182"/>
      <c r="I158" s="184"/>
      <c r="J158" s="274"/>
      <c r="K158" s="149"/>
    </row>
    <row r="159" spans="2:11" ht="50.1" customHeight="1" x14ac:dyDescent="0.2">
      <c r="B159" s="185"/>
      <c r="C159" s="186"/>
      <c r="D159" s="186"/>
      <c r="E159" s="187"/>
      <c r="F159" s="188"/>
      <c r="G159" s="189"/>
      <c r="H159" s="188"/>
      <c r="I159" s="190"/>
      <c r="J159" s="275"/>
      <c r="K159" s="149"/>
    </row>
    <row r="160" spans="2:11" ht="50.1" customHeight="1" x14ac:dyDescent="0.2">
      <c r="B160" s="191"/>
      <c r="C160" s="193"/>
      <c r="D160" s="194"/>
      <c r="E160" s="195"/>
      <c r="F160" s="196"/>
      <c r="G160" s="197"/>
      <c r="H160" s="198"/>
      <c r="I160" s="199"/>
      <c r="J160" s="276"/>
      <c r="K160" s="149"/>
    </row>
    <row r="161" spans="2:11" ht="50.1" customHeight="1" x14ac:dyDescent="0.2">
      <c r="B161" s="191"/>
      <c r="C161" s="193"/>
      <c r="D161" s="194"/>
      <c r="E161" s="195"/>
      <c r="F161" s="196"/>
      <c r="G161" s="197"/>
      <c r="H161" s="198"/>
      <c r="I161" s="199"/>
      <c r="J161" s="276"/>
      <c r="K161" s="149"/>
    </row>
    <row r="162" spans="2:11" ht="50.1" customHeight="1" x14ac:dyDescent="0.2">
      <c r="B162" s="191"/>
      <c r="C162" s="193"/>
      <c r="D162" s="194"/>
      <c r="E162" s="195"/>
      <c r="F162" s="196"/>
      <c r="G162" s="197"/>
      <c r="H162" s="198"/>
      <c r="I162" s="199"/>
      <c r="J162" s="276"/>
      <c r="K162" s="149"/>
    </row>
    <row r="163" spans="2:11" ht="50.1" customHeight="1" x14ac:dyDescent="0.2">
      <c r="B163" s="191"/>
      <c r="C163" s="193"/>
      <c r="D163" s="201"/>
      <c r="E163" s="202"/>
      <c r="F163" s="196"/>
      <c r="G163" s="197"/>
      <c r="H163" s="198"/>
      <c r="I163" s="199"/>
      <c r="J163" s="276"/>
      <c r="K163" s="149"/>
    </row>
    <row r="164" spans="2:11" ht="50.1" customHeight="1" x14ac:dyDescent="0.2">
      <c r="B164" s="191"/>
      <c r="C164" s="193"/>
      <c r="D164" s="194"/>
      <c r="E164" s="195"/>
      <c r="F164" s="196"/>
      <c r="G164" s="197"/>
      <c r="H164" s="198"/>
      <c r="I164" s="199"/>
      <c r="J164" s="276"/>
      <c r="K164" s="149"/>
    </row>
    <row r="165" spans="2:11" ht="50.1" customHeight="1" x14ac:dyDescent="0.2">
      <c r="B165" s="191"/>
      <c r="C165" s="193"/>
      <c r="D165" s="194"/>
      <c r="E165" s="195"/>
      <c r="F165" s="196"/>
      <c r="G165" s="197"/>
      <c r="H165" s="198"/>
      <c r="I165" s="199"/>
      <c r="J165" s="276"/>
      <c r="K165" s="149"/>
    </row>
    <row r="166" spans="2:11" ht="50.1" customHeight="1" x14ac:dyDescent="0.2">
      <c r="B166" s="191"/>
      <c r="C166" s="193"/>
      <c r="D166" s="201"/>
      <c r="E166" s="202"/>
      <c r="F166" s="196"/>
      <c r="G166" s="197"/>
      <c r="H166" s="198"/>
      <c r="I166" s="199"/>
      <c r="J166" s="276"/>
      <c r="K166" s="149"/>
    </row>
    <row r="167" spans="2:11" ht="50.1" customHeight="1" x14ac:dyDescent="0.2">
      <c r="B167" s="191"/>
      <c r="C167" s="193"/>
      <c r="D167" s="194"/>
      <c r="E167" s="195"/>
      <c r="F167" s="196"/>
      <c r="G167" s="197"/>
      <c r="H167" s="198"/>
      <c r="I167" s="199"/>
      <c r="J167" s="276"/>
      <c r="K167" s="149"/>
    </row>
    <row r="168" spans="2:11" ht="50.1" customHeight="1" x14ac:dyDescent="0.2">
      <c r="B168" s="191"/>
      <c r="C168" s="193"/>
      <c r="D168" s="194"/>
      <c r="E168" s="195"/>
      <c r="F168" s="196"/>
      <c r="G168" s="197"/>
      <c r="H168" s="198"/>
      <c r="I168" s="199"/>
      <c r="J168" s="276"/>
      <c r="K168" s="149"/>
    </row>
    <row r="169" spans="2:11" ht="50.1" customHeight="1" x14ac:dyDescent="0.2">
      <c r="B169" s="191"/>
      <c r="C169" s="193"/>
      <c r="D169" s="194"/>
      <c r="E169" s="195"/>
      <c r="F169" s="196"/>
      <c r="G169" s="197"/>
      <c r="H169" s="198"/>
      <c r="I169" s="199"/>
      <c r="J169" s="276"/>
      <c r="K169" s="149"/>
    </row>
    <row r="170" spans="2:11" ht="50.1" customHeight="1" x14ac:dyDescent="0.2">
      <c r="B170" s="191"/>
      <c r="C170" s="193"/>
      <c r="D170" s="194"/>
      <c r="E170" s="195"/>
      <c r="F170" s="196"/>
      <c r="G170" s="197"/>
      <c r="H170" s="198"/>
      <c r="I170" s="199"/>
      <c r="J170" s="276"/>
      <c r="K170" s="149"/>
    </row>
    <row r="171" spans="2:11" ht="50.1" customHeight="1" x14ac:dyDescent="0.2">
      <c r="B171" s="191"/>
      <c r="C171" s="193"/>
      <c r="D171" s="201"/>
      <c r="E171" s="202"/>
      <c r="F171" s="196"/>
      <c r="G171" s="197"/>
      <c r="H171" s="198"/>
      <c r="I171" s="199"/>
      <c r="J171" s="276"/>
      <c r="K171" s="149"/>
    </row>
    <row r="172" spans="2:11" ht="50.1" customHeight="1" x14ac:dyDescent="0.2">
      <c r="B172" s="191"/>
      <c r="C172" s="193"/>
      <c r="D172" s="194"/>
      <c r="E172" s="195"/>
      <c r="F172" s="196"/>
      <c r="G172" s="197"/>
      <c r="H172" s="198"/>
      <c r="I172" s="199"/>
      <c r="J172" s="276"/>
      <c r="K172" s="149"/>
    </row>
    <row r="173" spans="2:11" ht="50.1" customHeight="1" x14ac:dyDescent="0.2">
      <c r="B173" s="191"/>
      <c r="C173" s="193"/>
      <c r="D173" s="194"/>
      <c r="E173" s="195"/>
      <c r="F173" s="196"/>
      <c r="G173" s="197"/>
      <c r="H173" s="198"/>
      <c r="I173" s="199"/>
      <c r="J173" s="276"/>
      <c r="K173" s="149"/>
    </row>
    <row r="174" spans="2:11" ht="50.1" customHeight="1" x14ac:dyDescent="0.2">
      <c r="B174" s="191"/>
      <c r="C174" s="193"/>
      <c r="D174" s="194"/>
      <c r="E174" s="195"/>
      <c r="F174" s="196"/>
      <c r="G174" s="197"/>
      <c r="H174" s="198"/>
      <c r="I174" s="199"/>
      <c r="J174" s="276"/>
      <c r="K174" s="149"/>
    </row>
    <row r="175" spans="2:11" ht="50.1" customHeight="1" x14ac:dyDescent="0.2">
      <c r="B175" s="191"/>
      <c r="C175" s="193"/>
      <c r="D175" s="194"/>
      <c r="E175" s="195"/>
      <c r="F175" s="196"/>
      <c r="G175" s="197"/>
      <c r="H175" s="198"/>
      <c r="I175" s="199"/>
      <c r="J175" s="276"/>
      <c r="K175" s="149"/>
    </row>
    <row r="176" spans="2:11" ht="50.1" customHeight="1" x14ac:dyDescent="0.2">
      <c r="B176" s="191"/>
      <c r="C176" s="193"/>
      <c r="D176" s="194"/>
      <c r="E176" s="195"/>
      <c r="F176" s="196"/>
      <c r="G176" s="197"/>
      <c r="H176" s="198"/>
      <c r="I176" s="199"/>
      <c r="J176" s="276"/>
      <c r="K176" s="149"/>
    </row>
    <row r="177" spans="2:11" ht="50.1" customHeight="1" x14ac:dyDescent="0.2">
      <c r="B177" s="191"/>
      <c r="C177" s="193"/>
      <c r="D177" s="194"/>
      <c r="E177" s="195"/>
      <c r="F177" s="196"/>
      <c r="G177" s="197"/>
      <c r="H177" s="198"/>
      <c r="I177" s="199"/>
      <c r="J177" s="276"/>
      <c r="K177" s="149"/>
    </row>
    <row r="178" spans="2:11" ht="50.1" customHeight="1" x14ac:dyDescent="0.2">
      <c r="B178" s="191"/>
      <c r="C178" s="193"/>
      <c r="D178" s="201"/>
      <c r="E178" s="202"/>
      <c r="F178" s="196"/>
      <c r="G178" s="197"/>
      <c r="H178" s="198"/>
      <c r="I178" s="199"/>
      <c r="J178" s="276"/>
      <c r="K178" s="149"/>
    </row>
    <row r="179" spans="2:11" ht="50.1" customHeight="1" x14ac:dyDescent="0.2">
      <c r="B179" s="191"/>
      <c r="C179" s="193"/>
      <c r="D179" s="194"/>
      <c r="E179" s="195"/>
      <c r="F179" s="196"/>
      <c r="G179" s="197"/>
      <c r="H179" s="198"/>
      <c r="I179" s="199"/>
      <c r="J179" s="276"/>
      <c r="K179" s="149"/>
    </row>
  </sheetData>
  <sheetProtection insertRows="0" deleteColumns="0" deleteRows="0" selectLockedCells="1" sort="0" autoFilter="0" pivotTables="0"/>
  <protectedRanges>
    <protectedRange password="C78B" sqref="B30:B130 B159" name="Rango1_13_17_15_1"/>
    <protectedRange password="C78B" sqref="G30:J39 G41:J159" name="Rango1_62_17_1"/>
    <protectedRange password="C78B" sqref="B160:B167" name="Rango1_13_17_1_1"/>
    <protectedRange password="C78B" sqref="G160:J167" name="Rango1_62_1_1"/>
    <protectedRange password="C78B" sqref="B168:B171" name="Rango1_13_17_3"/>
    <protectedRange password="C78B" sqref="G168:J171" name="Rango1_62_3"/>
    <protectedRange password="C78B" sqref="B172:B179" name="Rango1_13_17_2_1"/>
    <protectedRange password="C78B" sqref="G172:J179" name="Rango1_62_2_1"/>
    <protectedRange password="C78B" sqref="B29 B27" name="Rango1_13_17_2_4"/>
    <protectedRange password="C78B" sqref="E27" name="Rango1_8_1_3_1_12_2_4"/>
    <protectedRange password="C78B" sqref="H29 H27" name="Rango1_62_2_4"/>
    <protectedRange password="C78B" sqref="I29:J29 I27:J27" name="Rango1_16_16_2_4"/>
    <protectedRange password="C78B" sqref="K29" name="Rango1_62_2_5"/>
    <protectedRange password="C78B" sqref="K27" name="Rango1_62_2_5_1"/>
  </protectedRanges>
  <autoFilter ref="A5:A19"/>
  <mergeCells count="2">
    <mergeCell ref="B4:C4"/>
    <mergeCell ref="B1:D1"/>
  </mergeCells>
  <printOptions horizontalCentered="1"/>
  <pageMargins left="0.19685039370078741" right="0.19685039370078741" top="0.59055118110236227" bottom="0.39370078740157483" header="0.19685039370078741" footer="0.19685039370078741"/>
  <pageSetup paperSize="14" scale="54"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PARA UBIC EN DIRECCIONES</vt:lpstr>
      <vt:lpstr>DESPACHO MINISTERIAL</vt:lpstr>
      <vt:lpstr>DESPACHO VICEMINISTERIAL</vt:lpstr>
      <vt:lpstr>DEMAS DIRECCIONES</vt:lpstr>
      <vt:lpstr>VIATICOS EXTERIOR E INTERIOR</vt:lpstr>
      <vt:lpstr>VIATICOS EXTERIOR </vt:lpstr>
      <vt:lpstr>'PARA UBIC EN DIRECCIONES'!Área_de_impresión</vt:lpstr>
      <vt:lpstr>'VIATICOS EXTERIOR '!Área_de_impresión</vt:lpstr>
      <vt:lpstr>'VIATICOS EXTERIOR E INTERIOR'!Área_de_impresión</vt:lpstr>
      <vt:lpstr>'DESPACHO MINISTERIAL'!Títulos_a_imprimir</vt:lpstr>
      <vt:lpstr>'VIATICOS EXTERIOR '!Títulos_a_imprimir</vt:lpstr>
      <vt:lpstr>'VIATICOS EXTERIOR E INTERIOR'!Títulos_a_imprimir</vt:lpstr>
    </vt:vector>
  </TitlesOfParts>
  <Company>SIAF_SAG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USUMRE002</dc:creator>
  <cp:lastModifiedBy>Francisco García García</cp:lastModifiedBy>
  <cp:lastPrinted>2022-03-08T16:21:10Z</cp:lastPrinted>
  <dcterms:created xsi:type="dcterms:W3CDTF">2003-06-09T14:47:03Z</dcterms:created>
  <dcterms:modified xsi:type="dcterms:W3CDTF">2022-03-08T17:09:07Z</dcterms:modified>
</cp:coreProperties>
</file>