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210" yWindow="2865" windowWidth="19440" windowHeight="2565" tabRatio="842" firstSheet="6" activeTab="6"/>
  </bookViews>
  <sheets>
    <sheet name="PARA UBIC EN DIRECCIONES" sheetId="115" state="hidden" r:id="rId1"/>
    <sheet name="DESPACHO MINISTERIAL" sheetId="111" state="hidden" r:id="rId2"/>
    <sheet name="DESPACHO VICEMINISTERIAL" sheetId="113" state="hidden" r:id="rId3"/>
    <sheet name="DEMAS DIRECCIONES" sheetId="114" state="hidden" r:id="rId4"/>
    <sheet name="VIATICOS EXTERIOR P CENTRAL.1" sheetId="122" state="hidden" r:id="rId5"/>
    <sheet name="VIATICOS TOTAL 2019" sheetId="121" state="hidden" r:id="rId6"/>
    <sheet name="VIATICOS EXTERIOR E INTERIOR" sheetId="124" r:id="rId7"/>
    <sheet name="VIATICOS EXTERIOR" sheetId="125" state="hidden" r:id="rId8"/>
    <sheet name="Hoja1" sheetId="118" state="hidden" r:id="rId9"/>
  </sheets>
  <definedNames>
    <definedName name="_xlnm._FilterDatabase" localSheetId="1" hidden="1">'DESPACHO MINISTERIAL'!$A$6:$L$30</definedName>
    <definedName name="_xlnm._FilterDatabase" localSheetId="2" hidden="1">'DESPACHO VICEMINISTERIAL'!$A$6:$L$43</definedName>
    <definedName name="_xlnm._FilterDatabase" localSheetId="0" hidden="1">'PARA UBIC EN DIRECCIONES'!$A$6:$L$263</definedName>
    <definedName name="_xlnm._FilterDatabase" localSheetId="7" hidden="1">'VIATICOS EXTERIOR'!$A$5:$A$70</definedName>
    <definedName name="_xlnm._FilterDatabase" localSheetId="6" hidden="1">'VIATICOS EXTERIOR E INTERIOR'!$A$5:$A$127</definedName>
    <definedName name="_xlnm._FilterDatabase" localSheetId="4" hidden="1">'VIATICOS EXTERIOR P CENTRAL.1'!$A$5:$A$65</definedName>
    <definedName name="_xlnm._FilterDatabase" localSheetId="5" hidden="1">'VIATICOS TOTAL 2019'!$A$5:$A$73</definedName>
    <definedName name="A" localSheetId="7">#REF!</definedName>
    <definedName name="A" localSheetId="6">#REF!</definedName>
    <definedName name="A" localSheetId="4">#REF!</definedName>
    <definedName name="A" localSheetId="5">#REF!</definedName>
    <definedName name="A">#REF!</definedName>
    <definedName name="_xlnm.Print_Area" localSheetId="0">'PARA UBIC EN DIRECCIONES'!$A$1:$M$263</definedName>
    <definedName name="_xlnm.Print_Area" localSheetId="7">'VIATICOS EXTERIOR'!$B$1:$K$84</definedName>
    <definedName name="_xlnm.Print_Area" localSheetId="6">'VIATICOS EXTERIOR E INTERIOR'!$B$1:$K$141</definedName>
    <definedName name="_xlnm.Print_Area" localSheetId="4">'VIATICOS EXTERIOR P CENTRAL.1'!$B$1:$K$104</definedName>
    <definedName name="_xlnm.Print_Area" localSheetId="5">'VIATICOS TOTAL 2019'!$B$1:$K$164</definedName>
    <definedName name="asdf" localSheetId="7">#REF!</definedName>
    <definedName name="asdf" localSheetId="6">#REF!</definedName>
    <definedName name="asdf" localSheetId="4">#REF!</definedName>
    <definedName name="asdf" localSheetId="5">#REF!</definedName>
    <definedName name="asdf">#REF!</definedName>
    <definedName name="Cargos" localSheetId="7">#REF!</definedName>
    <definedName name="Cargos" localSheetId="6">#REF!</definedName>
    <definedName name="Cargos" localSheetId="4">#REF!</definedName>
    <definedName name="Cargos" localSheetId="5">#REF!</definedName>
    <definedName name="Cargos">#REF!</definedName>
    <definedName name="Comisión" localSheetId="7">#REF!</definedName>
    <definedName name="Comisión" localSheetId="6">#REF!</definedName>
    <definedName name="Comisión" localSheetId="4">#REF!</definedName>
    <definedName name="Comisión" localSheetId="5">#REF!</definedName>
    <definedName name="Comisión">#REF!</definedName>
    <definedName name="g" localSheetId="7">#REF!</definedName>
    <definedName name="g" localSheetId="6">#REF!</definedName>
    <definedName name="g" localSheetId="4">#REF!</definedName>
    <definedName name="g" localSheetId="5">#REF!</definedName>
    <definedName name="g">#REF!</definedName>
    <definedName name="jj">#REF!</definedName>
    <definedName name="k" localSheetId="7">#REF!</definedName>
    <definedName name="k" localSheetId="6">#REF!</definedName>
    <definedName name="k" localSheetId="4">#REF!</definedName>
    <definedName name="k" localSheetId="5">#REF!</definedName>
    <definedName name="k">#REF!</definedName>
    <definedName name="LugaresDeComisión" localSheetId="7">#REF!</definedName>
    <definedName name="LugaresDeComisión" localSheetId="6">#REF!</definedName>
    <definedName name="LugaresDeComisión" localSheetId="4">#REF!</definedName>
    <definedName name="LugaresDeComisión" localSheetId="5">#REF!</definedName>
    <definedName name="LugaresDeComisión">#REF!</definedName>
    <definedName name="Nombres" localSheetId="7">#REF!</definedName>
    <definedName name="Nombres" localSheetId="6">#REF!</definedName>
    <definedName name="Nombres" localSheetId="4">#REF!</definedName>
    <definedName name="Nombres" localSheetId="5">#REF!</definedName>
    <definedName name="Nombres">#REF!</definedName>
    <definedName name="NombresCargos" localSheetId="7">#REF!</definedName>
    <definedName name="NombresCargos" localSheetId="6">#REF!</definedName>
    <definedName name="NombresCargos" localSheetId="4">#REF!</definedName>
    <definedName name="NombresCargos" localSheetId="5">#REF!</definedName>
    <definedName name="NombresCargos">#REF!</definedName>
    <definedName name="OLE_LINK4" localSheetId="7">'VIATICOS EXTERIOR'!#REF!</definedName>
    <definedName name="OLE_LINK4" localSheetId="6">'VIATICOS EXTERIOR E INTERIOR'!#REF!</definedName>
    <definedName name="OLE_LINK4" localSheetId="4">'VIATICOS EXTERIOR P CENTRAL.1'!#REF!</definedName>
    <definedName name="OLE_LINK4" localSheetId="5">'VIATICOS TOTAL 2019'!#REF!</definedName>
    <definedName name="REPORTE" localSheetId="7">#REF!</definedName>
    <definedName name="REPORTE" localSheetId="6">#REF!</definedName>
    <definedName name="REPORTE" localSheetId="4">#REF!</definedName>
    <definedName name="REPORTE" localSheetId="5">#REF!</definedName>
    <definedName name="REPORTE">#REF!</definedName>
    <definedName name="_xlnm.Print_Titles" localSheetId="1">'DESPACHO MINISTERIAL'!$1:$6</definedName>
    <definedName name="_xlnm.Print_Titles" localSheetId="7">'VIATICOS EXTERIOR'!$1:$5</definedName>
    <definedName name="_xlnm.Print_Titles" localSheetId="6">'VIATICOS EXTERIOR E INTERIOR'!$1:$5</definedName>
    <definedName name="_xlnm.Print_Titles" localSheetId="4">'VIATICOS EXTERIOR P CENTRAL.1'!$1:$5</definedName>
    <definedName name="_xlnm.Print_Titles" localSheetId="5">'VIATICOS TOTAL 2019'!$1:$5</definedName>
    <definedName name="viaticos">#REF!</definedName>
  </definedNames>
  <calcPr calcId="145621"/>
</workbook>
</file>

<file path=xl/calcChain.xml><?xml version="1.0" encoding="utf-8"?>
<calcChain xmlns="http://schemas.openxmlformats.org/spreadsheetml/2006/main">
  <c r="K84" i="125" l="1"/>
  <c r="K141" i="124" l="1"/>
  <c r="K164" i="121" l="1"/>
  <c r="K104" i="122" l="1"/>
  <c r="I263" i="115" l="1"/>
  <c r="G263" i="115"/>
  <c r="I262" i="115"/>
  <c r="G262" i="115"/>
  <c r="I261" i="115"/>
  <c r="G261" i="115"/>
  <c r="I260" i="115"/>
  <c r="G260" i="115"/>
  <c r="I259" i="115"/>
  <c r="G259" i="115"/>
  <c r="I258" i="115"/>
  <c r="G258" i="115"/>
  <c r="I257" i="115"/>
  <c r="G257" i="115"/>
  <c r="I256" i="115"/>
  <c r="G256" i="115"/>
  <c r="I255" i="115"/>
  <c r="G255" i="115"/>
  <c r="I254" i="115"/>
  <c r="G254" i="115"/>
  <c r="I253" i="115"/>
  <c r="G253" i="115"/>
  <c r="I252" i="115"/>
  <c r="G252" i="115"/>
  <c r="I251" i="115"/>
  <c r="G251" i="115"/>
  <c r="I250" i="115"/>
  <c r="G250" i="115"/>
  <c r="I249" i="115"/>
  <c r="G249" i="115"/>
  <c r="I248" i="115"/>
  <c r="G248" i="115"/>
  <c r="I247" i="115"/>
  <c r="G247" i="115"/>
  <c r="I246" i="115"/>
  <c r="G246" i="115"/>
  <c r="I245" i="115"/>
  <c r="G245" i="115"/>
  <c r="I244" i="115"/>
  <c r="G244" i="115"/>
  <c r="I243" i="115"/>
  <c r="G243" i="115"/>
  <c r="I242" i="115"/>
  <c r="G242" i="115"/>
  <c r="I241" i="115"/>
  <c r="G241" i="115"/>
  <c r="I240" i="115"/>
  <c r="G240" i="115"/>
  <c r="I239" i="115"/>
  <c r="G239" i="115"/>
  <c r="I238" i="115"/>
  <c r="G238" i="115"/>
  <c r="I237" i="115"/>
  <c r="G237" i="115"/>
  <c r="I236" i="115"/>
  <c r="G236" i="115"/>
  <c r="I235" i="115"/>
  <c r="G235" i="115"/>
  <c r="I234" i="115"/>
  <c r="G234" i="115"/>
  <c r="I233" i="115"/>
  <c r="G233" i="115"/>
  <c r="I232" i="115"/>
  <c r="G232" i="115"/>
  <c r="I231" i="115"/>
  <c r="G231" i="115"/>
  <c r="I230" i="115"/>
  <c r="G230" i="115"/>
  <c r="I229" i="115"/>
  <c r="G229" i="115"/>
  <c r="I228" i="115"/>
  <c r="G228" i="115"/>
  <c r="I227" i="115"/>
  <c r="G227" i="115"/>
  <c r="I226" i="115"/>
  <c r="G226" i="115"/>
  <c r="I225" i="115"/>
  <c r="G225" i="115"/>
  <c r="I224" i="115"/>
  <c r="G224" i="115"/>
  <c r="I223" i="115"/>
  <c r="G223" i="115"/>
  <c r="I222" i="115"/>
  <c r="G222" i="115"/>
  <c r="I221" i="115"/>
  <c r="G221" i="115"/>
  <c r="I220" i="115"/>
  <c r="G220" i="115"/>
  <c r="I219" i="115"/>
  <c r="G219" i="115"/>
  <c r="I218" i="115"/>
  <c r="G218" i="115"/>
  <c r="I217" i="115"/>
  <c r="G217" i="115"/>
  <c r="I216" i="115"/>
  <c r="G216" i="115"/>
  <c r="I215" i="115"/>
  <c r="I214" i="115"/>
  <c r="I213" i="115"/>
  <c r="I212" i="115"/>
  <c r="I211" i="115"/>
  <c r="G211" i="115"/>
  <c r="I210" i="115"/>
  <c r="G210" i="115"/>
  <c r="I209" i="115"/>
  <c r="G209" i="115"/>
  <c r="I208" i="115"/>
  <c r="G208" i="115"/>
  <c r="I207" i="115"/>
  <c r="G207" i="115"/>
  <c r="I206" i="115"/>
  <c r="G206" i="115"/>
  <c r="I205" i="115"/>
  <c r="G205" i="115"/>
  <c r="I204" i="115"/>
  <c r="G204" i="115"/>
  <c r="I203" i="115"/>
  <c r="G203" i="115"/>
  <c r="I202" i="115"/>
  <c r="G202" i="115"/>
  <c r="I201" i="115"/>
  <c r="G201" i="115"/>
  <c r="I200" i="115"/>
  <c r="G200" i="115"/>
  <c r="I199" i="115"/>
  <c r="G199" i="115"/>
  <c r="I198" i="115"/>
  <c r="G198" i="115"/>
  <c r="I197" i="115"/>
  <c r="G197" i="115"/>
  <c r="I196" i="115"/>
  <c r="I195" i="115"/>
  <c r="I194" i="115"/>
  <c r="G194" i="115"/>
  <c r="I193" i="115"/>
  <c r="G193" i="115"/>
  <c r="I192" i="115"/>
  <c r="G192" i="115"/>
  <c r="I191" i="115"/>
  <c r="G191" i="115"/>
  <c r="I190" i="115"/>
  <c r="G190" i="115"/>
  <c r="I189" i="115"/>
  <c r="G189" i="115"/>
  <c r="I187" i="115"/>
  <c r="G187" i="115"/>
  <c r="I186" i="115"/>
  <c r="G186" i="115"/>
  <c r="I185" i="115"/>
  <c r="G185" i="115"/>
  <c r="I184" i="115"/>
  <c r="G184" i="115"/>
  <c r="I176" i="115"/>
  <c r="G176" i="115"/>
  <c r="I144" i="115"/>
  <c r="G144" i="115"/>
  <c r="I143" i="115"/>
  <c r="G143" i="115"/>
  <c r="G142" i="115"/>
  <c r="G140" i="115"/>
  <c r="G138" i="115"/>
  <c r="G137" i="115"/>
  <c r="G136" i="115"/>
  <c r="G135" i="115"/>
  <c r="G133" i="115"/>
  <c r="G132" i="115"/>
  <c r="G131" i="115"/>
  <c r="G130" i="115"/>
  <c r="G129" i="115"/>
  <c r="G128" i="115"/>
  <c r="G127" i="115"/>
  <c r="I126" i="115"/>
  <c r="G126" i="115"/>
  <c r="G125" i="115"/>
  <c r="G123" i="115"/>
  <c r="G122" i="115"/>
  <c r="G121" i="115"/>
  <c r="G115" i="115"/>
  <c r="G114" i="115"/>
  <c r="G113" i="115"/>
  <c r="G112" i="115"/>
  <c r="G111" i="115"/>
  <c r="G107" i="115"/>
  <c r="G106" i="115"/>
  <c r="G105" i="115"/>
  <c r="G103" i="115"/>
  <c r="G102" i="115"/>
  <c r="G97" i="115"/>
  <c r="G96" i="115"/>
  <c r="G95" i="115"/>
  <c r="G94" i="115"/>
  <c r="G93" i="115"/>
  <c r="G89" i="115"/>
  <c r="G88" i="115"/>
  <c r="G87" i="115"/>
  <c r="G84" i="115"/>
  <c r="G65" i="115"/>
  <c r="G64" i="115"/>
  <c r="G63" i="115"/>
  <c r="G62" i="115"/>
  <c r="G61" i="115"/>
  <c r="G59" i="115"/>
  <c r="G58" i="115"/>
  <c r="G56" i="115"/>
  <c r="G55" i="115"/>
  <c r="G31" i="115"/>
  <c r="G30" i="115"/>
  <c r="G29" i="115"/>
  <c r="I28" i="115"/>
  <c r="G28" i="115"/>
  <c r="G27" i="115"/>
  <c r="G26" i="115"/>
  <c r="G25" i="115"/>
  <c r="G24" i="115"/>
  <c r="G23" i="115"/>
  <c r="G22" i="115"/>
  <c r="G21" i="115"/>
  <c r="G20" i="115"/>
  <c r="G19" i="115"/>
  <c r="G18" i="115"/>
  <c r="G17" i="115"/>
  <c r="G16" i="115"/>
  <c r="G15" i="115"/>
  <c r="G14" i="115"/>
  <c r="G13" i="115"/>
  <c r="G11" i="115"/>
  <c r="G7" i="115"/>
</calcChain>
</file>

<file path=xl/sharedStrings.xml><?xml version="1.0" encoding="utf-8"?>
<sst xmlns="http://schemas.openxmlformats.org/spreadsheetml/2006/main" count="4654" uniqueCount="1776">
  <si>
    <t>Estados Unidos Mexicanos</t>
  </si>
  <si>
    <t>Belice</t>
  </si>
  <si>
    <t>Luis Erick Gudiel Pineda</t>
  </si>
  <si>
    <t>Fecha</t>
  </si>
  <si>
    <t>Nombre</t>
  </si>
  <si>
    <t>Lugar de Comisión</t>
  </si>
  <si>
    <t>Q.</t>
  </si>
  <si>
    <t>Objeto de la Comisión</t>
  </si>
  <si>
    <t>Tapachula, Chiapas, Estados Unidos Mexicanos</t>
  </si>
  <si>
    <t>Alondra Emperatriz Morales Cu</t>
  </si>
  <si>
    <t>Puerto Vallarta, Jalisco, Estados Unidos Mexicanos</t>
  </si>
  <si>
    <t>No. Form.</t>
  </si>
  <si>
    <t>Luis Ernesto Molina Cardona</t>
  </si>
  <si>
    <t>Total</t>
  </si>
  <si>
    <t>Ministerio de Relaciones Exteriores</t>
  </si>
  <si>
    <t>Julia Arabella Woolfolk Contreras de Chinchilla</t>
  </si>
  <si>
    <t>Ginebra, Suiza</t>
  </si>
  <si>
    <t>T.C.</t>
  </si>
  <si>
    <t>Honduras</t>
  </si>
  <si>
    <t>Dias de Comisión</t>
  </si>
  <si>
    <t>Dirección</t>
  </si>
  <si>
    <t>Despacho Viceministerial</t>
  </si>
  <si>
    <t>Despacho Ministerial</t>
  </si>
  <si>
    <t>Departamento de Transportes</t>
  </si>
  <si>
    <t>Viceministro</t>
  </si>
  <si>
    <t>Ministro</t>
  </si>
  <si>
    <t>VIATICOS EXTERIOR</t>
  </si>
  <si>
    <t xml:space="preserve">Haroldo Rodas Melgar </t>
  </si>
  <si>
    <t>Nueva York, Estados Unidos de América</t>
  </si>
  <si>
    <t>10 al 13 de enero 2012</t>
  </si>
  <si>
    <t xml:space="preserve">"Deliberaciones del Consejo de Seguridad con Ocasión del Primer Día de Participación de Guatemala como MiEMBRO Pleno de dicho Organo en la Ciudad de Nueva York" </t>
  </si>
  <si>
    <t>Dias</t>
  </si>
  <si>
    <t>25 al 26 de enero de 2012</t>
  </si>
  <si>
    <t>"Viáticos para efectuar varias visitas oficiales a la zona de adyacencia entre Guatemala y Belice y realizar recorridos al Rio Sarstun y al paralelo 17-49, asi como sostener reuniones con el Director de la oficina de la OEA en la referida zona"</t>
  </si>
  <si>
    <t>"Viáticos para efectuar un recorrido a la zona de adyacencia entre Guatemala y Belice y realizar visitas al Rio Sarstun y al paralelo 17-49, asi como sostener reuniones con el Director de la oficina de la OEA"</t>
  </si>
  <si>
    <t>Carlos Raul Morales Moscoso</t>
  </si>
  <si>
    <t>Sandra Erica Jovel Polanco</t>
  </si>
  <si>
    <t>28 enero al 02 febrero</t>
  </si>
  <si>
    <t>Viaticos para participar en las reuniones técnicas entre los paises del SICA y el "CORE GROUP" de paises amigos y organismos internacionales de la estrategia de seguridad de Centroamérica.</t>
  </si>
  <si>
    <t>Tegucigalpa, Honduras</t>
  </si>
  <si>
    <t>Harold Caballeros</t>
  </si>
  <si>
    <t>FEBRERO</t>
  </si>
  <si>
    <t>2 de febrero 2012</t>
  </si>
  <si>
    <t>"Reuniones del consejo de seguridad, las cuales se realizarán en el seno de las Organización de las Naciones Unidas"</t>
  </si>
  <si>
    <t>"Viajar a la ciudad de Belice a fin de sostener una reunión de trabajo con el homólogo de dicho pais"</t>
  </si>
  <si>
    <t>"Viajar a la ciudad de Belice para acompañar al Embajador Harold Caballeros quién sostendra una reunión de trabajo con su homólogo de dicho pais"</t>
  </si>
  <si>
    <t>Mariella Velez Gaitan de Garcia</t>
  </si>
  <si>
    <t>Panama</t>
  </si>
  <si>
    <t>3 al 5 de febrero de 2012</t>
  </si>
  <si>
    <t>"Viaticos por participar en la reuniòn de coordinaciòn del comitè Ejecutivo Marco de Accion Regional para el combate, prevenciòn y atenciòn a victimas de trata de personas en Centroamèrica"</t>
  </si>
  <si>
    <t>Jorge Ricardo Putzeys Urigûen</t>
  </si>
  <si>
    <t>Seul, Repùblica de Corea</t>
  </si>
  <si>
    <t>5 al 10 de febrero de 2012</t>
  </si>
  <si>
    <t>"Viàticos para participar en la tercera reuniòn preparatoria internacional de la Expo Yeosu 2012"</t>
  </si>
  <si>
    <t>Trinidad y Tobago</t>
  </si>
  <si>
    <t>7 al 12 de febrero de 2012</t>
  </si>
  <si>
    <t>Viaticos para participar en las reuniones tècnicas con la Asociocion de Estados de Caribe -AEC- y brindar apoyo en las reuniones bilaterales que sostendrà el Embajador Carlos Raul Morales Moscoso"</t>
  </si>
  <si>
    <t>08 al 12 febrero 2012</t>
  </si>
  <si>
    <t>Viaticos para participar en las reuniones bilaterales con el ministro de Trinidad y Tobago y el ministro de Economia, para dar inicio a las negociaciones del acuerdo de alc ance parcial entre Trinidad y Tobago y Guatemala, asi como sostener reuniones tecnicas con la asociacion de Estados del Caribe -AEC-.</t>
  </si>
  <si>
    <t>Sonia Abigail Garcia Calel</t>
  </si>
  <si>
    <t>Ciudad de Mexico, D.F.</t>
  </si>
  <si>
    <t>14 al 15 de febrero de 2012</t>
  </si>
  <si>
    <t>Viaticos para participar en el seminario La experiencia de la Zlan de Amèrica Latina y del Caribe y la perspectiva hacia el 2015 Plus</t>
  </si>
  <si>
    <t>Washington, D.C. Estados Unidos deAmèrica</t>
  </si>
  <si>
    <t>14 al 18 de febrero de 2012</t>
  </si>
  <si>
    <t>Viaticos para participar en la reuniòn de la comisiòn de seguridad del sistema de integracion centroamericana -SICA- con el grupo de paises amigos y organismos internacionales de la estrategia de seguridad de centroamèrica.</t>
  </si>
  <si>
    <t>Carlos Humberto Aldana Villanueva</t>
  </si>
  <si>
    <t>Blanca Rita Claverie Diaz de Sciolli</t>
  </si>
  <si>
    <t>Washington, D.C. Estados Unidos deAmèrica y ciudad de Mèxico, D.F.</t>
  </si>
  <si>
    <t>Viceministra</t>
  </si>
  <si>
    <t>Viaticos para participar en las reuniones de trabajo que se tienen planificadas con las altas autoridades de gobierno de los Estados Unidos de America, previo a la visita del señor Embajador Harold Caballeros, asimismo participar en el evento cultural de canto en la ciudad de Mèxico, D.F.</t>
  </si>
  <si>
    <t>Leila Carolina Villatoro Rodriguez</t>
  </si>
  <si>
    <t>Lima, Peru</t>
  </si>
  <si>
    <t>Viaticos para participar en el seminario/cursillo regional sobre familiarizacion con el convenio de formacion para pescadores de la Organizaciòn Marìtima Internacional -OMI-.</t>
  </si>
  <si>
    <t>San Jose, Costa Rica</t>
  </si>
  <si>
    <t>21 al 24 de febrero de 2012</t>
  </si>
  <si>
    <t>19 al 24 de febrero de 2012</t>
  </si>
  <si>
    <t>17 al 26 de febrero de 2012</t>
  </si>
  <si>
    <t>Viaticos para participar en el seminario regional sobre politicas de integracion de personas inmigrantes, refugiados y migrantes retornados y que contarà con el apoyo de ACNUR Y OIM.</t>
  </si>
  <si>
    <t>30 enero al 01 febrero</t>
  </si>
  <si>
    <t>7.76197 y 7.78053</t>
  </si>
  <si>
    <t>Washington, D.C. Estados Unidos de America</t>
  </si>
  <si>
    <t>20 al 25 de febrero de 2012</t>
  </si>
  <si>
    <t>7.76950 y 7.80600</t>
  </si>
  <si>
    <t>Viaticos por visita de trabajo con funcionarios de la Embajada de Guatemala en los Estados Unidos de America; reuniòn  con autoridades del departamento de seguridad y departamento de Estado de Estados Unidos de Amèrica y reuniòn con lìderes Migrantes que residen en los Estados Unidos de America.</t>
  </si>
  <si>
    <t>Ciudad de Cartagena, Repùblica de Colombia</t>
  </si>
  <si>
    <t>13 al 17 de febrero de 2012</t>
  </si>
  <si>
    <t>Viaticos para viajar a la Ciudad de Cartagena, Repùblica de Colombia, para participar en la tercera reuniòn del Grupo de  Revisiòn de la implementaciòn de Cumbres -GRIC-.</t>
  </si>
  <si>
    <t>Erick Fernando Arrecis Chew</t>
  </si>
  <si>
    <t>San Salvador, El Salvador</t>
  </si>
  <si>
    <t>23 al 24 de febrero 2012</t>
  </si>
  <si>
    <t>Viaticos para participar en la VI Reuniòn del comitè de seguimiento y la XXIII reuniòn del comitè Ejecutivo del SICA.</t>
  </si>
  <si>
    <t>Mario Rene Azmitia Zaldaña</t>
  </si>
  <si>
    <t>El Salvador</t>
  </si>
  <si>
    <t>27 febrero al 02 de marzo</t>
  </si>
  <si>
    <t>Viaticos para participar en la conferencia de lìderes Centroamericanos en gestiòn de reducciòn de desastres, el cual tiene como objetivo fortalecer el intercambio de experiencias, informaciòn y sugerencias en el manejo de emergencias y desastres en la regiòn de Amèrica Central.</t>
  </si>
  <si>
    <t>Viaticos por participacion en el seguimiento de alto nivel del XIX periodo de sesiones del consejo de Derechos Humanos de las Naciones Unidas, Ginebra, Suiza.</t>
  </si>
  <si>
    <t>23 al 25 de febrero 2012</t>
  </si>
  <si>
    <t>Ciudad de Guatemala</t>
  </si>
  <si>
    <t>Panamà, Costa Rica, El Salvador, Honduras, y Nicaragua</t>
  </si>
  <si>
    <t>28 febrero al 01 de  marzo</t>
  </si>
  <si>
    <t>200 y 300</t>
  </si>
  <si>
    <t>Viaticos por integrar la comisiòn de trabajo que acompañarà a la Licenciada Roxana Baldetti, Vicepresidente de la Repùblica, a una gira programada a Centroamèrica, para sostener reuniones con los señores presidentes.</t>
  </si>
  <si>
    <t>CUR</t>
  </si>
  <si>
    <t>MARZO</t>
  </si>
  <si>
    <t>Gladys Siomara Cardenas Miron</t>
  </si>
  <si>
    <t>Washington, D.C.</t>
  </si>
  <si>
    <t>06 al 09 de marzo</t>
  </si>
  <si>
    <t>Viaticos para participar en la decima reunion de puntos de contacto nacionales (NPC) del comité interamericano contra el terrorismo (CICTE), la cual tendrà como objetivo principal el intercambio de ideas, asi como poder debatir sobre el mejoramiento de la protecciòn de suministros.</t>
  </si>
  <si>
    <t>Mèxico</t>
  </si>
  <si>
    <t xml:space="preserve">04 al 09 marzo </t>
  </si>
  <si>
    <t>Viaticos para realizar un recorrido bilateral a lo largo de la linea fronteriza entre Guatemala y los Estados Unidos Mexicanos, a fin de reunirse con diversos grupos tècnicos que conformaràn cada una de las subcomisiones de la comisiòn binacional, Guatemala-Mèxico.</t>
  </si>
  <si>
    <t>Juan Carlos Orellana Juarez</t>
  </si>
  <si>
    <t>Marco Tulio Gustavo Chicas Sosa</t>
  </si>
  <si>
    <t>07 al 09 de marzo</t>
  </si>
  <si>
    <t>Viaticos por participar en la XVI reuniòn binacional del grupo de puertos y servicios fronterizos, Guatemala-Mèxico.</t>
  </si>
  <si>
    <t>Efrain Balan Gomez</t>
  </si>
  <si>
    <t>Viaticos para trasladar al Viceministro Carlos Raul Morales Moscoso a la XVI reuniòn binacional del grupo de puertos y servicios fronterizos, Guatemala-Mèxico.</t>
  </si>
  <si>
    <t>Viaticos para participar en las actividades que se deriven de la Estrategia de comunicaciòn y campaña regional para la prevenciòn de la trata de personas en Centroamèrica.</t>
  </si>
  <si>
    <t>Gabriela Hortencia Marisol Lix Martinez</t>
  </si>
  <si>
    <t>Gustavo Adolfo Orellana Portillo</t>
  </si>
  <si>
    <t>Marsella Francia</t>
  </si>
  <si>
    <t>del 10 al 18 marzo</t>
  </si>
  <si>
    <t>Viaticos para participar en el 6ª Foro Mundial del Agua.</t>
  </si>
  <si>
    <t>del 11 al 14 marzo</t>
  </si>
  <si>
    <t>Viaticos para asistir al debate abierto sobre el Medio Oriente, en el marco del consejo de seguridad de las Naciones Unidas</t>
  </si>
  <si>
    <t>Viena, Austria</t>
  </si>
  <si>
    <t>del 10 al 15 de marzo</t>
  </si>
  <si>
    <t>Viaticos para participar en el 55 periodo de seisiones de la Comisiòn de Estupefacientes de las Naciones Unidas.</t>
  </si>
  <si>
    <t>Republica de Azerbaiyan</t>
  </si>
  <si>
    <t>del 09 al 18 de marzo</t>
  </si>
  <si>
    <t>Viaticos para formar parte del grupo de mecanismo de examen de Azerbaiyan sobre la aplicaciòn de la convenciòn de las Naciones Unidas contra la Corrupciòn.</t>
  </si>
  <si>
    <t>Los Angeles, California, Arizona, Estados Unidos de Amèrica</t>
  </si>
  <si>
    <t>del 12 al 16 de marzo</t>
  </si>
  <si>
    <t>Viàticos para realizar una visita de trabajo al Consulado General de Guatemala en los Angeles, California, Estados Unidos de Amèrica; asi como realizar un recorrido fronterizo por Arizona-Sonora-Mèxico, y sostener reuniones con lìderews de la comunidad Guatemalteca en Phoenix, Arizona Estados Unidos de Amèrica.</t>
  </si>
  <si>
    <t>Ciudad de Panamà</t>
  </si>
  <si>
    <t>del 14 al 17 de marzo</t>
  </si>
  <si>
    <t>Viàticos para participar en la reuniòn del Grupo de Trabajo AD-HOC para discutir, analizar y definir los objetivos sobre el tema de flujos migratorios extracontinentales en la regiòn, la cual ha sido convocada por la Conferencia Regional sobre Migraciòn -CRM-.</t>
  </si>
  <si>
    <t>28 febrero al 02 de marzo</t>
  </si>
  <si>
    <t>Edna Eliset Marquez Duarte</t>
  </si>
  <si>
    <t>Montevideo, Republica Oriental del Uruguay</t>
  </si>
  <si>
    <t>del 18 al 24 marzo</t>
  </si>
  <si>
    <t>Viaticos para participar en el programa de cursos Diplomàticos del Alto Nivel.</t>
  </si>
  <si>
    <t>Ciudad de Viña del Mar, Republica de Chile</t>
  </si>
  <si>
    <t>del 18 al 21 marzo</t>
  </si>
  <si>
    <t>Viaticos para participar  en la I Reuniòn de Coordinadores Nacionales de la Comunidad de Estados Latinoamericanos y Caribeños -CELAC-.</t>
  </si>
  <si>
    <t>Repùblica Democràtica del Congo</t>
  </si>
  <si>
    <t>del 21 al 23 de marzo</t>
  </si>
  <si>
    <t>Viaticos para participar en la comisiòn de acompañamiento en el relevo del   X Contingente de Fuerzas Especiales "KAIBIL"  MONUSCO.</t>
  </si>
  <si>
    <t>del 21 al 24 de marzo</t>
  </si>
  <si>
    <t>Viaticos para participar en el curso de Formaciòn "Gestiòn de la Migraciòn en relaciòn con las polìticas de empleo.</t>
  </si>
  <si>
    <t>N</t>
  </si>
  <si>
    <t>7.82697 y 7.76950 y 7.71788</t>
  </si>
  <si>
    <t>Reino Unido de Gran Bretaña e Irlanda del Norte, Moscu, Rusia, y Paris, Francia</t>
  </si>
  <si>
    <t>Viaticos para viajar con el fin de sostener im intercambio de opiniones sobre los temas del Consejo de Seguridad de las Naciones Unidas, asimismo se realizarà una visita previa a Moscu, Rusia, para sostener reuniones a nivel de expertos en temas de consejo de seguridad, posterior a ello se realizara en Paris, Francia, una reuniòn con el Director General de temas de Consejo de Seguridad.</t>
  </si>
  <si>
    <t>Karla Gabriela Samayoa Recari</t>
  </si>
  <si>
    <t>del 23 marzo al 1 de abril</t>
  </si>
  <si>
    <t>Republica de Panamà</t>
  </si>
  <si>
    <t>del 27 al 30 marzo</t>
  </si>
  <si>
    <t>Viàticos para participar  en la "V   Reuniòn Regional sobre mecanismos internacionales de Asistencia Humanitaria (MIAH)".</t>
  </si>
  <si>
    <t>Ciudad de San Jose, Costa Rica</t>
  </si>
  <si>
    <t>del 26 al 29 marzo</t>
  </si>
  <si>
    <t>Viàticos para participar en el "Foro sobre polìticas basado en los  estudios realizados por ACNUR, OIM, UNICEF, entre otros sobre niños, niñas y adolescentes migrantes no acompañados.</t>
  </si>
  <si>
    <t>Repùblica de Panamà</t>
  </si>
  <si>
    <t>del 29 al 31 marzo</t>
  </si>
  <si>
    <t>Viàticos para participar  en la "V   Reuniòn Regional sobre mecanismos internacionales de Asistencia Humanitaria (MIAH)", asimismo realizar una visita de trabajo a la Cancillerìa Panameña y ala Embajada de Guatemala en Panamà .</t>
  </si>
  <si>
    <t>Nueva York, Miami, Florida, Estados Unidos de América</t>
  </si>
  <si>
    <t>del 31 marzo al 05 abril</t>
  </si>
  <si>
    <t>Viàticos para viajar a aperturar las nuevas instalaciones del Consulado General en la ciudad de Nueva York, y realizar el depòsito del Estatuto de Roma, y luego trasladarse a Miami Florida, donde asistirà a la inauguraciòn de las nuevas instalaciones del Consulado General, asi como tratar diversos temas relacionados a Asuntos Consulares en ambos estados.</t>
  </si>
  <si>
    <t>7.81827 y 7.79646</t>
  </si>
  <si>
    <t>ABRIL</t>
  </si>
  <si>
    <t>del 09 al 16 de abril 2012</t>
  </si>
  <si>
    <t>Maynor Jacobo Cuyun Salguero</t>
  </si>
  <si>
    <t>Denis Rene Ortiz Toledo</t>
  </si>
  <si>
    <t>del 11 al 16 de abril 2012</t>
  </si>
  <si>
    <t>Manlio Fernando Sesenna Oliverio</t>
  </si>
  <si>
    <t>Carla Maria Rodriguez Mancia</t>
  </si>
  <si>
    <t>Carlos Ramiro Martinez Alvarado</t>
  </si>
  <si>
    <t>Gustavo Adolfo Lopez Calderon</t>
  </si>
  <si>
    <t>Ana Maria Dieguez Arevalo</t>
  </si>
  <si>
    <t>Arturo Romero Duarte Ortiz</t>
  </si>
  <si>
    <t>Carlos Humberto Jimenez Licona</t>
  </si>
  <si>
    <t>Stella Rieguer Weiss de Garcia Granados</t>
  </si>
  <si>
    <t>Geovani Rene Castillo Polanco</t>
  </si>
  <si>
    <t>Juan Leon Alvarado</t>
  </si>
  <si>
    <t>Gabriel Edgardo Aguilera Peralta</t>
  </si>
  <si>
    <t>Alfredo Vasquez Rivera</t>
  </si>
  <si>
    <t>Georges de la Roche Du Ronzet Plihal</t>
  </si>
  <si>
    <t>Guisela Atalida Godinez Suazo</t>
  </si>
  <si>
    <t>Hector Rolando Palacios Lima</t>
  </si>
  <si>
    <t>Erick Roberto Molina Sandoval</t>
  </si>
  <si>
    <t>Alfonso Alberto Jose Matta Fahsen</t>
  </si>
  <si>
    <t>Antonio Roberto Castellanos Lopez</t>
  </si>
  <si>
    <t>Manuel Arturo Tellez Miralda</t>
  </si>
  <si>
    <t>Ileana Victoria Polanco Cordon</t>
  </si>
  <si>
    <t>Martic Choc Chuquiej</t>
  </si>
  <si>
    <t>Frontera las Chinamas. El Salvador</t>
  </si>
  <si>
    <t>08 de marzo</t>
  </si>
  <si>
    <t>Viaticos para trasladar a las funcionarias: Gabriela Hortencia Marisol Lix Martinez y Alondra Emperatriz Morales Cu, a la comisiòn para que participen en la estrategia de Comisiòn y campaña regional para la prevenciòn de Trata de Personas en Centroamèrica.</t>
  </si>
  <si>
    <t>del 12 al 16 de abril</t>
  </si>
  <si>
    <t>Fernando Enrique Jose Andrade Diaz Duran</t>
  </si>
  <si>
    <t>del 09 al 10 de abril</t>
  </si>
  <si>
    <t>Viaticos para participar en la presentaciòn de la Polìtica Exterior 2012-2016 y la estrategia de imagen pais, asi como para atender reuniones de trabajo en dias anteriores y posteriores a dichas fechas.</t>
  </si>
  <si>
    <t>Stephanie Hochstetter Skinner-Klee de Towara</t>
  </si>
  <si>
    <t>Viaticos para participar en la presentaciòn de la Polìtica Exterior 2012-2016 y la estrategia de imagen pais, asi como para atender reuniones de trabajo en dias posteriores a dichas fechas.</t>
  </si>
  <si>
    <t>Herbert Estuardo Meneses Coronado</t>
  </si>
  <si>
    <t>Hector Ivan Espinoza Farfan</t>
  </si>
  <si>
    <t>del 15 al 19 de abril</t>
  </si>
  <si>
    <t>viceministro</t>
  </si>
  <si>
    <t>Vaiticos para participar en la actividad "Diàlogo Regional sobre interconexion y Equidad Energètica en las Amèricas en el marco del Foro Econòmico Mundial Latinoamèrica".</t>
  </si>
  <si>
    <t>Sonia Regina Martinez Mansilla de Palencia</t>
  </si>
  <si>
    <t>Ciudad de Miami, Florida, Estados Unidos de Amèrica</t>
  </si>
  <si>
    <t>del 16 al 20 abril</t>
  </si>
  <si>
    <t>Viaticos para integrar una Delegaciòn con funcionarios de este ministerio, a fin de que reciba oficialmente del Bufete Chavez &amp; De Leon el programa Justicia Global.</t>
  </si>
  <si>
    <t>Vilma Janine Pereira Zenteno de Cifuentes</t>
  </si>
  <si>
    <t>Marithza Ruiz de Vielman</t>
  </si>
  <si>
    <t>Guisela Marien Aldana Castro</t>
  </si>
  <si>
    <t>Repùblica de China (Taiwan)</t>
  </si>
  <si>
    <t>del 14 al 25 de abril</t>
  </si>
  <si>
    <t>Viaticos para participar en el "XVI Curso para Diplomàticos de paises Latinoamericanos".</t>
  </si>
  <si>
    <t>Fredy Salvador Cardenas</t>
  </si>
  <si>
    <t>Irma Marleni Gonzalez</t>
  </si>
  <si>
    <t>Hilda Elizabeth Visquerra Juarez</t>
  </si>
  <si>
    <t>Repùblica de Costa Rica</t>
  </si>
  <si>
    <t>del 18 al 21 de abril</t>
  </si>
  <si>
    <t>Viàticos para participar en el "Taller Regional sobre Temas de Seguridad Fìsica Nuclear".</t>
  </si>
  <si>
    <t>Ciudad de San Salvador, Repùblica de El Salvador</t>
  </si>
  <si>
    <t>del 18 al 20 de abril</t>
  </si>
  <si>
    <t>Viàticos para participar en la "XXIV Reuniòn del Comitè Ejecutivo del SICA, la cual serà precedida por la VII Reuniòn del Comitè de Seguimiento del Comitè Ejecutivo del SICA".</t>
  </si>
  <si>
    <t>del 16 al 17 de abril</t>
  </si>
  <si>
    <t>ministro</t>
  </si>
  <si>
    <t>Viàticos para participar en el "Diàlogo Regional sobre Interconexion y Equidad Energètica en las amèricas en el marco del Foro Econòmico Mundial Latinoamèrica".</t>
  </si>
  <si>
    <t>Byron Rene Escobedo Menèndez</t>
  </si>
  <si>
    <t>Viaticos para participar en la presentaciòn de la Polìtica Exterior 2012-2016 y la estrategia de imagen pais, asi como para atender reuniones de trabajo.</t>
  </si>
  <si>
    <t>EN CANCILLERIA</t>
  </si>
  <si>
    <t>AÑO 2012</t>
  </si>
  <si>
    <t>Viàticos para participar en la "VI Cumbre de las Amèricas".</t>
  </si>
  <si>
    <t>Sandra Luz Samayoa Lopez</t>
  </si>
  <si>
    <t>Ciudad de Guadalajara, Jalisco, Estados Unidos</t>
  </si>
  <si>
    <t>del 21 al 28 de abril</t>
  </si>
  <si>
    <t>Viàticos para participar en el "XXXIX Seminario Internacional de Presupuesto Pùblico".</t>
  </si>
  <si>
    <t>Rosidalia Elvidia Lopez Mazariegos</t>
  </si>
  <si>
    <t>Mariandree de Leòn Trejo</t>
  </si>
  <si>
    <t>Ciudad de Nueva York, Estados Unidos de Amèrica</t>
  </si>
  <si>
    <t>del 23 al 27 de abril</t>
  </si>
  <si>
    <t>Viàticos para participar en el "45 Perìodo de Sesiones de la comisiòn de Poblaciòn y Desarrollo".</t>
  </si>
  <si>
    <t>juan Oliverio Orozco Miranda</t>
  </si>
  <si>
    <t>del 22 al 27 de abril</t>
  </si>
  <si>
    <t>Viàticos para participar en el "Curso de perfeccionamiento para Altos Directivos de Habilidades Directivas para la Diplomacia".</t>
  </si>
  <si>
    <t>Dora Elizabeth Villagran</t>
  </si>
  <si>
    <t>Carlos Hugo Avila</t>
  </si>
  <si>
    <t>Ciudad de Mèxico, Distrito Federal, Estados Unidos Mexicanos</t>
  </si>
  <si>
    <t>del 25 al 27 de abril</t>
  </si>
  <si>
    <t>Viáticos para participar en la Reuniòn de paises afines en preparaciòn a la Conferencia Diplomàtica para la Negociaciòn del Tratado de Comercio de Armas.</t>
  </si>
  <si>
    <t>Rita Claverie Diaz de Sciolli</t>
  </si>
  <si>
    <t>Ciudad de Washington, Miami Florida, Estados Unidos de Amèrica</t>
  </si>
  <si>
    <t>del 26 al 29 de abril</t>
  </si>
  <si>
    <t>Viàticos para realizar visitas oficiales de trabajo con funcionarios de la Misiòn Permanente de Guatemala ante la organizaciòn de Estados Americanos, posterior a ello es necesario trasladarse al Consulado General de Guatemala en Miami para tratar temas Consulares.</t>
  </si>
  <si>
    <t>Celeste Amparo Marinelli Block</t>
  </si>
  <si>
    <t>ciudad de Washington, Estados Unidos de Amèrica</t>
  </si>
  <si>
    <t>del 26 al 28 de abril</t>
  </si>
  <si>
    <t>Viàticos para acompañar al Embajador Harold Caballeros para participar  en las reuniones de trabajo que sostendrà con funcionarios de la Misiòn Permanente de Guatemala ante la Organizaciòn de Estados Americanos.</t>
  </si>
  <si>
    <t>Roque Abel Arriaga Martìnez</t>
  </si>
  <si>
    <t>Ciudad de México, Distrito Federal</t>
  </si>
  <si>
    <t>del 22 al 25 de abril de 2012</t>
  </si>
  <si>
    <t>Viàticos para participar en la Primera Reuniòn Regional de Servicios Forenses de Mèxico, Guatemala, El Salvador y Honduras.</t>
  </si>
  <si>
    <t>Ciudad de Buenos Aires, Repùblica de Argentina</t>
  </si>
  <si>
    <t>24 al 27 de abril de 2012</t>
  </si>
  <si>
    <t>Viàticos para participar en la Conferencia Internacional "Promover gènero para conseguir la Paz.  Reflexiones sobre la experiencia Latinoamericana".</t>
  </si>
  <si>
    <t>Ciudad de Mèxico, Distrito Federal</t>
  </si>
  <si>
    <t>del 01 al 05 de mayo</t>
  </si>
  <si>
    <t>Viaticos para participar en el Seminario/Taller Desarrollo de capacidades institucionales de los Gobiernos Mesoamericanos , para el Monitoreo y Evaluaciòn  del cumplimiento de los objetivos de Desarrollo del Milenio.</t>
  </si>
  <si>
    <t>Helen Escobar Ocampo</t>
  </si>
  <si>
    <t>Ciudad de Managua, Repùblica de Nicaragua</t>
  </si>
  <si>
    <t>del 02 al 05 de mayo</t>
  </si>
  <si>
    <t>Viàticos para participar en el Taller para el fortalecimiento de las capacidades de las autoridades consulares en la protecciòn de los derechos laborales de las personas migrantes trabajadoras.</t>
  </si>
  <si>
    <t>el 30 de abril</t>
  </si>
  <si>
    <t>Viàticos para participar en varias Reuniones de Coordinaciòn de Polìtica Exterior Bilateral.</t>
  </si>
  <si>
    <t>Viàticos para participar en la Reuniòn de la Subcomisiòn de Asuntos Econòmicos, Comerciales y Financieros de la Comisiòn Binacional Guatemala-Mèxico.</t>
  </si>
  <si>
    <t>Repùblica de Panamà, Costa Rica, ciudad de Mèxico Distrito Federal.</t>
  </si>
  <si>
    <t>200.00   250.00  y 300.00</t>
  </si>
  <si>
    <t>Viàtocos para participar en diversas reuniones de Coordinaciòn de Polìtica Exterior Bilateral, asimismo participar en la Reuniòn de la Subcomisiòn de Asuntos Econòmicos de la Comisiòn Binacional Guatemala-Mèxico.</t>
  </si>
  <si>
    <t>Ciudad de Tegucigalpa, Repùblica de Honduras</t>
  </si>
  <si>
    <t>Viàticos para participar a las Reuniones de la Subcomisiòn y comisiòn de Seguridad</t>
  </si>
  <si>
    <t>MAYO</t>
  </si>
  <si>
    <t>Repùblica de Honduras</t>
  </si>
  <si>
    <t>del 02 al 04 mayo</t>
  </si>
  <si>
    <t>del 02 al 04 de mayo</t>
  </si>
  <si>
    <t>Viàticos para realizar una gira oficial por la Repùblica de Honduras, en donde sostendrà Reuniones de Coordinaciòn de Polìtica Exterior Bilateral.</t>
  </si>
  <si>
    <t>Cuota por día US$</t>
  </si>
  <si>
    <t>TOTAL   US$</t>
  </si>
  <si>
    <t>Cartagena de Indias, Repùblica de Colombia</t>
  </si>
  <si>
    <t>del 10 al 16 de abril</t>
  </si>
  <si>
    <t>del 11 al 14 abril</t>
  </si>
  <si>
    <t>Viàticos para participar en la I Ronda de negociaciòn de un tratado bilateral de promociòn y protecciòn recìproca de inversiones, como parte del acuerdo de alcance parcial de complementaciòn econòmica con Trinidad y Tobago.</t>
  </si>
  <si>
    <t>Viàticos para acompañar al Embajador Harold Caballeros para apoyo y participaciòn en las reuniones que conlleve la "VI Cumbre de las Amèricas".</t>
  </si>
  <si>
    <t>Gert Rosenthal Koenigsberger</t>
  </si>
  <si>
    <t>Yoli Gabriela Velasquez Villagran de Maldonado</t>
  </si>
  <si>
    <t>Republica de El Salvador</t>
  </si>
  <si>
    <t>Viaticos para participar en la reuniòn del Consejo de Ministros de Relaciones Exteriores del Sistema de Integraciòn Centroamericana -SICA-, sobre el tema de Seguridad Regional.</t>
  </si>
  <si>
    <t>Panama, Costa Rica, El Salvador, Honduras y Nicaragua</t>
  </si>
  <si>
    <t>2 de marzo</t>
  </si>
  <si>
    <t>Ampliaciòn de viaticos de 1 dia por haber acompañado a la Licenciada Ingrid Roxana Baldetti Elias, Vicepresidenta de la Repùblica, por haberse tratado el tema de Nuevas Rutas contra el Narcotrafico.</t>
  </si>
  <si>
    <t>Republica de Nicaragua y Costa Rica</t>
  </si>
  <si>
    <t>07 al 08 de mayo</t>
  </si>
  <si>
    <t>Viaticos para acompañar al Embajador Harold Caballeros, Ministro de Relaciones Exteriores, a las reuniones de Coordinaciòn de Polìtica Exterior Bilateral.</t>
  </si>
  <si>
    <t>Frontera Las Chinamas El Salvador</t>
  </si>
  <si>
    <t>08  de marzo</t>
  </si>
  <si>
    <t>Republicas de Corea, China-Taiwan y Japòn</t>
  </si>
  <si>
    <t>del 14 al 26 de mayo</t>
  </si>
  <si>
    <t>Viàticos para participar en varias visitas oficiales de trabajo, asi como participar en la Toma de Posesiòn en Japòn.</t>
  </si>
  <si>
    <t>Viàticos para viajar, en virtud de que la Oficina de Abogados Chàvez &amp; de Leòn , harà entrega oficial de la base de datos de PALMIGUA.</t>
  </si>
  <si>
    <t>Edi David Gonzalez Hernandez</t>
  </si>
  <si>
    <t>Repùblica Popular de China</t>
  </si>
  <si>
    <t>del 14 mayo al 06 junio</t>
  </si>
  <si>
    <t>Viàticos para participar en el Seminario para Funcionarios de la Prensa y Periodistas de Latinoamèrica.</t>
  </si>
  <si>
    <t>Canada, Nueva York y Washington</t>
  </si>
  <si>
    <t>del 14 al 18 mayo</t>
  </si>
  <si>
    <t>Viàticos para participar en las siguientes reuniones: Reuniòn de Trabajo con la Secretaria de Estado para las Amèricas, Reuniòn de Alto Nivel SICA-ITALIA-UNODC, y Reuniòn en el Departamento de Estado de los Estados Unidos de Amèrica.</t>
  </si>
  <si>
    <t>del 17 al 22 de mayo</t>
  </si>
  <si>
    <t>Viàticos para acompañar al Embajador Harold Caballeros, Ministro de Relaciones Exteriores, para asistir a la Toma de Posesiòn del Segundo Mandato del Presidente de la Repùblica de China-Taiwan, Excelentìsimo Señor Ma Ying Yeou.</t>
  </si>
  <si>
    <t>Repùblicas de Nicaragua y Costa Rica</t>
  </si>
  <si>
    <t>del 07 al 08 de mayo</t>
  </si>
  <si>
    <t>Viàticos para que participe en diversas reuniones de Coordinaciòn de Polìtica Exterior Bilateral</t>
  </si>
  <si>
    <t>Repùblica de El Salvador</t>
  </si>
  <si>
    <t>del 21 al 24 de mayo</t>
  </si>
  <si>
    <t>del 02 al 05 de abril</t>
  </si>
  <si>
    <t>Viàticos para participar en la Reuniòn Preparatoria de la Cumbre de las Amèricas, para discutir la creaciòn del Sistema Hemisfèrico de Lucha contra el Narcotràfico.</t>
  </si>
  <si>
    <t>del 23 al 25 de mayo</t>
  </si>
  <si>
    <t>Complemento de viàticos para participar en el Taller Regional en Seguridad de Grandes Eventos.</t>
  </si>
  <si>
    <t>Complemento de Viàticos para participar en un Taller Consultivo, el cual tiene como objetivo la construcciòn de una propuesta de lineamientos regionales, orientado a establecer mecanismos para la identificaciòn diferenciada de perfiles de migrantes en condiciòn de vulnerabilidad.</t>
  </si>
  <si>
    <t>Maria Silvia Wohlers Gomar de Meie</t>
  </si>
  <si>
    <t>Repùblica de Austria</t>
  </si>
  <si>
    <t>del 26 mayo al 02 de junio</t>
  </si>
  <si>
    <t>Viàticos para participar en la Primera Reuniòn del Grupo de Trabajo sobre el Tràfico Ilìcito de Migrantes.</t>
  </si>
  <si>
    <t>Repùblica del Ecuador</t>
  </si>
  <si>
    <t>del 28 mayo al 02 junio</t>
  </si>
  <si>
    <t>Viàtocos para participar en la XXXV Reuniòn del Consejo Superior y XIX Asamblea General de la Facultad Latinoamericana de Ciencias Sociales -FLACSO-, asi com la I Reuniòn del Mecanismo de Consultas Polìticas Guatemala-Ecuador y la I Reuniòn de la Comisiòn Mixta de Cooperaciòn Guatemala-Ecuador.</t>
  </si>
  <si>
    <t>Carlos Valentino Cazali Diaz</t>
  </si>
  <si>
    <t>del 14 al 15 de mayo</t>
  </si>
  <si>
    <t>Complemento de viàticos para participar en la Segunda Reuniòn del Proyecto de los Procesos Migratorios en Mèxico y Centro Amèrica: Diagnòstico y Propuestas Regionales.</t>
  </si>
  <si>
    <t>Complemento de viàticos para participar en el Seminario de Administraciòn Pùblica para Servidor Pùblico de Paises Latinoamericanos I.</t>
  </si>
  <si>
    <t>Vivian Yadira Flores Gutierrez de Figueroa</t>
  </si>
  <si>
    <t>Repùblica de China</t>
  </si>
  <si>
    <t>del 28 mayo al 19 junio</t>
  </si>
  <si>
    <t>Lidia Rosmery Estrada Colindres</t>
  </si>
  <si>
    <t>Edgar Noe Zumeta</t>
  </si>
  <si>
    <t>350.00 y 300.00</t>
  </si>
  <si>
    <t>Viàticos para participar en la Segunda Conferencia de Estambul sobre Somalia, asimismo que es necesario sostener reuniones de trabajo con el Embajador Gert Rosenthal Koenigsberger, Representante Permanente de Guatemala ante la Organizaciòn de las Naciones Unidas con sede en Nueva York.</t>
  </si>
  <si>
    <t>Repùblica de Turquia, Ciudad de Nueva York, Estados Unidos de Amèrica.</t>
  </si>
  <si>
    <t>del 28 mayo al 05 junio</t>
  </si>
  <si>
    <t>El 19 de marzo</t>
  </si>
  <si>
    <t>del 13 al 16 de mayo</t>
  </si>
  <si>
    <t>Washington, Estados Unidos</t>
  </si>
  <si>
    <t xml:space="preserve">del 6 al 8 de mayo </t>
  </si>
  <si>
    <t>Bolivia y Reino Unida de Gran Bretaña e Irlanda del Norte</t>
  </si>
  <si>
    <t>250.00 y 350.00</t>
  </si>
  <si>
    <t>7.79678 y 7.81669</t>
  </si>
  <si>
    <t>Viàticos para participar en la Octava reuniòn del congressional Hispanic Leadership Institute CCHLI) Organizaciòn Prsidida por el Presidente de la Repùblica de Honduras.</t>
  </si>
  <si>
    <t>Viàticos para participar en el XLII periodo Ordinario de Sesiones de la Asamblea General de la OEA y reuniòn de trabajo con el Secretario de Estado para America Latina.</t>
  </si>
  <si>
    <t>Cochabamba, Bolivia</t>
  </si>
  <si>
    <t>Estados Unidos</t>
  </si>
  <si>
    <t>del 3 al 6 de junio</t>
  </si>
  <si>
    <t>del 2 al 11 de junio</t>
  </si>
  <si>
    <t>del 2 al 12 de junio</t>
  </si>
  <si>
    <t>del 2 al 7 de junio</t>
  </si>
  <si>
    <t>Viàticos para participar en el XLII periodo Ordinario de Sesiones de la Asamblea General de la OEA .</t>
  </si>
  <si>
    <t>Viàticos para realizar recorrido consular y asistir a la primera Dama Licenciada Rosa Maria Leal de Perèz, por reuniones con altas autoridades del Departamento de Seguridad Interna de los  Estados Unidos de Amèrica</t>
  </si>
  <si>
    <t>Viàticos para brindar apoyo en el recorrido por la Viceministra en Estados Unidos de Amèrica.</t>
  </si>
  <si>
    <t>del 2 al 6 de junio</t>
  </si>
  <si>
    <t>Carolina Calvillo Valdez</t>
  </si>
  <si>
    <t>del 30 de mayo al 2 de junio</t>
  </si>
  <si>
    <t xml:space="preserve">del 31 de mayo al 6 de junio </t>
  </si>
  <si>
    <t>del 1 al 6 de junio</t>
  </si>
  <si>
    <t>Viaticos para participar en las subcomisiones y comisiones de seguridad del sica</t>
  </si>
  <si>
    <t>Gran Bretaña</t>
  </si>
  <si>
    <t>6 al al 11 de junio</t>
  </si>
  <si>
    <t>Rep. China</t>
  </si>
  <si>
    <t>9 al 20 de junio</t>
  </si>
  <si>
    <t>Complemento de viaticos para participar en en el II curso avanzado para diplomaticos latinoamericanos</t>
  </si>
  <si>
    <t>del 10 al 13 de junio</t>
  </si>
  <si>
    <t>participacion en la reunion de las sucomisiones y comision es de seguridad del sica en honduras</t>
  </si>
  <si>
    <t>11 al 14 de  junio</t>
  </si>
  <si>
    <t>Reuniones sobre temas de migrantes guatemaltecos y dara continuidad a la reunion sobre temas del consejo de seguridad no permanente</t>
  </si>
  <si>
    <t>18 al 23 de junio</t>
  </si>
  <si>
    <t>Participacion en la XVII periodo de sesiones de la conferencia regional sobre migraciòn CRM</t>
  </si>
  <si>
    <t>panama</t>
  </si>
  <si>
    <t>19 al 23 de junio</t>
  </si>
  <si>
    <t>Jeenmin Alvizures</t>
  </si>
  <si>
    <t>del 18 de junio al 3 de julio</t>
  </si>
  <si>
    <t>Participacion en Seminario del Desarrollo economico y el cambio climatico de America Latina</t>
  </si>
  <si>
    <t>Shirley Castillo</t>
  </si>
  <si>
    <t>Participaciòn en la  XVII conferencia Regional sobre migracion en donde se tratarà el tema Seguridad en el Marco de los Derechos Humanos y Flujos migratorios Mixtos</t>
  </si>
  <si>
    <t xml:space="preserve">del 20 al 23 de junio </t>
  </si>
  <si>
    <t xml:space="preserve">Magda Antonieta Toledo </t>
  </si>
  <si>
    <t>Austria</t>
  </si>
  <si>
    <t xml:space="preserve">16 al 23 de junio </t>
  </si>
  <si>
    <t xml:space="preserve">17 al 23 de junio </t>
  </si>
  <si>
    <t xml:space="preserve">18 al 23 de junio </t>
  </si>
  <si>
    <t>Participaciòn en el Tercer periodo de sesiones del grupo de examen de la aplicaciòn de la Convenciòn contra la corrupciòn denominada Mecanismo de Examen</t>
  </si>
  <si>
    <t>18 al 21 de junio</t>
  </si>
  <si>
    <t>Participacion en la XXV reunion del comité ejecutivo del sica, y la IX reunion del comité del seguimiento del comité ejecutivo del sica</t>
  </si>
  <si>
    <t>Participacion en el Taller de Desarrollo de las Herramientas informaticas para la administracion y la difusion de la informacion de los objetivos del milenio</t>
  </si>
  <si>
    <t>Brasil</t>
  </si>
  <si>
    <t xml:space="preserve">18 al 22 de junio </t>
  </si>
  <si>
    <t>Participacion en la  conferencia de Naciones Unidas sobre el desarrollo sostenible RIO +20</t>
  </si>
  <si>
    <t>Costa Rica</t>
  </si>
  <si>
    <t>del 18 al 20 de junio</t>
  </si>
  <si>
    <t>Participacion en la Reunion y audiencia del caso masacres del rio negro vs. Guatemala que se lleva acabo en la corte Interamericana de Derechos Humanos en Costa Rica.</t>
  </si>
  <si>
    <t>Peru y Honduras</t>
  </si>
  <si>
    <t>del 23de junio al 01 de julio</t>
  </si>
  <si>
    <t>300.00 y 200.00</t>
  </si>
  <si>
    <t>Participaciòn en la conferencia Internacional de Ministos de Relaciones Exteriores y jefes de Organismos nacionales y participacion en la XXXIX, reunion ordinaria de los paises miembros del Sica y reuniones Ministeriales preparatorias de la Cumbre Ordinaria del Sica.</t>
  </si>
  <si>
    <t xml:space="preserve">Honduras </t>
  </si>
  <si>
    <t>del 24 al 28</t>
  </si>
  <si>
    <t>Participacion en el Taller de fortalecimiento de capacidades para Cancillerias Centroamericanas en Materia de proteccion de derechos humanos de las personas migrantes en honduras</t>
  </si>
  <si>
    <t>del 24 al 26</t>
  </si>
  <si>
    <t>Acompañar al señor Ministro de Relaciones Exteriores, en su participaciòn en el discurso en la Asamblea General de la Onu respecto a la lucha contra el Narcotrafico en la ciudad de Nueva York.</t>
  </si>
  <si>
    <t xml:space="preserve">del 27 al 29 </t>
  </si>
  <si>
    <t xml:space="preserve">Participaciòn en la XXXIX cumbre Ordinaria de Jefes de Estado y del Gobierno del Sica </t>
  </si>
  <si>
    <t>JUNIO</t>
  </si>
  <si>
    <t>Mexico</t>
  </si>
  <si>
    <t xml:space="preserve">21 al 22 </t>
  </si>
  <si>
    <t>Direccion General de Relaciones Internacionales Bilaterales</t>
  </si>
  <si>
    <t>Participacion en la presentacion de los proyectos de Guatemala .</t>
  </si>
  <si>
    <t xml:space="preserve">28 y 29 </t>
  </si>
  <si>
    <t>España</t>
  </si>
  <si>
    <t xml:space="preserve">del 02 al 07 de julio </t>
  </si>
  <si>
    <t>Realizar visita oficial al Reino de España y reuniones de trabajo</t>
  </si>
  <si>
    <t>Cesar Augusto Chavez Abrego</t>
  </si>
  <si>
    <t>Cuba</t>
  </si>
  <si>
    <t>del 01 al 09 de julio</t>
  </si>
  <si>
    <t>Participaciòn  en el VII encuentro Internacional de contabilidad, auditoria y finanzas y el II encuentro internacional de administracion publica para el desarrollo, asi como visita oficial a la Embajada de Guatemala en Cuba.</t>
  </si>
  <si>
    <t>Chile</t>
  </si>
  <si>
    <t>del 04 al 09 de Julio</t>
  </si>
  <si>
    <t>del 02 al 14 de julio</t>
  </si>
  <si>
    <t>Participación en la XXXVII Reunión de Altos Funcionarios (SOM) de la CELAC-UE, los dias 5 y 6 de Julio del 2012 y la II Reunión de Coordinadores Nacionales CELAC, la cual se realizará en la misma ciudad, del 6 al 8 de julio de 2012</t>
  </si>
  <si>
    <t>del 09 al 12 de Julio</t>
  </si>
  <si>
    <t>Participar en la IV Reunion del grupo binacional de medio ambiente y recursos naturales en tapachula, chiapas mexico.</t>
  </si>
  <si>
    <t>Andrea Nathalia Ruiz Jordan</t>
  </si>
  <si>
    <t>del 10 al 14 de Julio</t>
  </si>
  <si>
    <t>JULIO</t>
  </si>
  <si>
    <t>Colombia</t>
  </si>
  <si>
    <t>del 16 al 20 de Julio</t>
  </si>
  <si>
    <t>del 10 al 15 de Julio</t>
  </si>
  <si>
    <t>China</t>
  </si>
  <si>
    <t xml:space="preserve">Peru  </t>
  </si>
  <si>
    <t>del 17 al 19 de Julio</t>
  </si>
  <si>
    <t>Linsay Eugenia Hernandez Albizu</t>
  </si>
  <si>
    <t>Peru</t>
  </si>
  <si>
    <t>Argentina y Peru</t>
  </si>
  <si>
    <t>del 17 al 21 de Julio</t>
  </si>
  <si>
    <t>del 16 al 18 de Julio</t>
  </si>
  <si>
    <t xml:space="preserve">Argentina   </t>
  </si>
  <si>
    <t>Argentina</t>
  </si>
  <si>
    <t>Participar en la III Reunion del Mecanismo de Consultas Politica Guatemala-Argentina y ser parte de la Delegacion Oficial que acompañe al Embajador harold Caballeros, Ministro de Relaciones Exteriores para realizar visita Oficial al referido pais.</t>
  </si>
  <si>
    <t>Participar en la "IV Reunion del Mecanismo Binacional de confianza y Seguridad Mutua de Inteligencia".</t>
  </si>
  <si>
    <t>Participar en la I Reunion de Coordinadores Nacionales y de Resposables de Cooperacion en la ciudad de Madrid España.</t>
  </si>
  <si>
    <t>Para formar parte de la Delegacion Oficial que acompañe al Embajador Harold Caballeros.</t>
  </si>
  <si>
    <t>Para realizar una Visita Oficial a los paises Peru y Argentina.</t>
  </si>
  <si>
    <t>Participar en la Reunion entre el Gobierno de los Estados Unidos de America y el Gobierno de Guatemala, para dar seguimiento al tema laboral dentro del Marco de DR-CAFTA.</t>
  </si>
  <si>
    <t>Participar en las Reuniones Preparatorias y I Reunion de Coordinadores Nacionales y Responsables de Cooperacion Iberoamericana.</t>
  </si>
  <si>
    <t>Brindar apoyo en la Reunion Bilateral que sostendra en Embajador Carlos Raul Morales Moscoso con el señor Jeremy Browne, Secretario de Estado para America Latina.</t>
  </si>
  <si>
    <t>Personal nombrado en el Exterior</t>
  </si>
  <si>
    <t>Direccion General de Asuntos Consulares y Migratorios</t>
  </si>
  <si>
    <t>Direccion General de Asuntos Juridicos y Tratados Internacionales y Traducciones</t>
  </si>
  <si>
    <t>Direccion General de Protocolo y Ceremonial Diplomatico</t>
  </si>
  <si>
    <t>Cecilia Beatriz Caceres Valdez</t>
  </si>
  <si>
    <t>del 30 de mayo al 26 de Julio</t>
  </si>
  <si>
    <t>Participacion en diferentes seminarios especificamente en el Curso de Capacitacion de Tecnologia Aplicada de Energia Limpia de America Latina.</t>
  </si>
  <si>
    <t>Comisión de Belice.</t>
  </si>
  <si>
    <t>Direccion General de Relaciones Internacionales Multilaterales y Economicas</t>
  </si>
  <si>
    <t>Direccion de Informatica</t>
  </si>
  <si>
    <t>Direccion General de Cancilleria</t>
  </si>
  <si>
    <t>Direccion Financiera</t>
  </si>
  <si>
    <t>Consejo de Seguridad</t>
  </si>
  <si>
    <t>Biblioteca y Centro de Documentaciòn</t>
  </si>
  <si>
    <t>Direccion de Recursos Humanos</t>
  </si>
  <si>
    <t>Auditoria Interna</t>
  </si>
  <si>
    <t>José Arturo Rodrìguez Diaz</t>
  </si>
  <si>
    <t>José Rodrigo Vielmann de Leòn</t>
  </si>
  <si>
    <t>Carlos Hugo Avila Martinez</t>
  </si>
  <si>
    <t>EE.UU</t>
  </si>
  <si>
    <t>del 22 al 28 de Julio</t>
  </si>
  <si>
    <t>del 23 al 25 de Julio</t>
  </si>
  <si>
    <t>Nicaragua</t>
  </si>
  <si>
    <t>del 26 al 28 de Julio</t>
  </si>
  <si>
    <t>del 25 al 28 de Julio</t>
  </si>
  <si>
    <t>Telma Leonor Borrayo Carrera</t>
  </si>
  <si>
    <t>del 30 de Julio al 23 de Agosto</t>
  </si>
  <si>
    <t>Heydi Yaneth Panjoj Chip</t>
  </si>
  <si>
    <t>Maria Eugenia Leiva Castillo</t>
  </si>
  <si>
    <t>Glenda Maria Perez</t>
  </si>
  <si>
    <t>Participar en la II Reunión del Grupo de Expertos en Seguridad del Componente de Combate al Delito de la Estrategia de Seguridad de Centroamérica.</t>
  </si>
  <si>
    <t>Participar en la Conferencia de las Naciones Unidas relativa al Tratado sobre Comercio de Armas (ATT), que pretende la adopción de normas internacionales comunes más estrictas en cuanto al comercio de armas convencionales para evitar que sean utilizadas con fines ilícitos</t>
  </si>
  <si>
    <t>Participar en el XV Foro de Diálogo y Cooperación Japón-SICA</t>
  </si>
  <si>
    <t>Participar en el "Seminario sobre Reformas e Innovaciones de los Servicios Públicos para los Países de América Latina".</t>
  </si>
  <si>
    <t>del 29 de Julio al 01 de Agosto</t>
  </si>
  <si>
    <t>del 01 al 04 de Agosto</t>
  </si>
  <si>
    <t>Participar en la Reunion a nivel de viceministros en la cual se abordarán los temas relacionados a los incidente ocurridos en la zona de adyacencia</t>
  </si>
  <si>
    <t>Participar en la tercera conssulta técnica para desarrollar el esquema hemisférico contra la delincuencia organizada transnacional</t>
  </si>
  <si>
    <t>Dora Ivonne Aragón López de Subuyuj</t>
  </si>
  <si>
    <t>del 11 de Agosto al 05 de Septiembre</t>
  </si>
  <si>
    <t>Participar en el "Seminario de Cooperación Técnica y Económica entre América Latina y China.</t>
  </si>
  <si>
    <t>Flor de María Sánchez Fuentes</t>
  </si>
  <si>
    <t>Claudia Denisse Flores Barrileros de Aldana</t>
  </si>
  <si>
    <t>Herminia Liseth Ortiz Pineda</t>
  </si>
  <si>
    <t>Carlos Raúl Morales Moscoso</t>
  </si>
  <si>
    <t>del 11 al 14 de Agosto</t>
  </si>
  <si>
    <t>Participar en la Reunión de Coordinación Nacional asi como la Reunión de la Subcomisión de Asuntos Políticos.</t>
  </si>
  <si>
    <t>del 12 al 18 de Agosto</t>
  </si>
  <si>
    <t>Participar en la III Ronda de negociaciones de un tratado bilateral de promoción y protección recíproca de inversiones y acuerdo de alcance parcial de complementación económica Guatemala-Trinidad y Tobago.</t>
  </si>
  <si>
    <t>EE.UU, República Dominicana</t>
  </si>
  <si>
    <t>del 13 al 18 de Agosto</t>
  </si>
  <si>
    <t>Participar en Reunión referente al estatus de protección temporal -TPS- y embargo militar en Washinton EE.UU., a Rep. Dominicana para representar al gobierno de Guatemala en la Transmisión de mando y concluir en Miami Florida para visitar al Consulado acreditado en ese país.</t>
  </si>
  <si>
    <t>República Dominicana</t>
  </si>
  <si>
    <t>del 15 al 17 de Agosto</t>
  </si>
  <si>
    <t>Participar en la Transmisión de Mando Presidencial del citado país</t>
  </si>
  <si>
    <t>Dennis René Ortiz Toledo</t>
  </si>
  <si>
    <t>del 13 al 17 de Agosto</t>
  </si>
  <si>
    <t>Para asistir a la Transmisión de Mando Presidencial del citado país</t>
  </si>
  <si>
    <t>José Rodriguez</t>
  </si>
  <si>
    <t>Participar en Reunión de Coordinación nacional previa a la Reunión de la subcomisión de Asuntos Políticos.</t>
  </si>
  <si>
    <t>Haiti</t>
  </si>
  <si>
    <t>del 16 al 18 de Agosto</t>
  </si>
  <si>
    <t>Realizar una evaluación del contingente Guatemalteco de cascos azules, asi como intercambiar información de la misión de estabilización de Naciones Unidas.</t>
  </si>
  <si>
    <t>César Augusto Chávez Abrego</t>
  </si>
  <si>
    <t>República de Corea/Japon</t>
  </si>
  <si>
    <t>del 16 al 31 de Agosto</t>
  </si>
  <si>
    <t>Realizar visita a embajada de Guatemala en Japon y a la embajada de Guatemala en Rep. Corea para realizar auditoria especial de inventarios y las diligencias oficiales que sean necesarias para tramite de bajas de los bienes que se encuentran en mal estado en dichas misiones.</t>
  </si>
  <si>
    <t>Jose Luis Chea Urruela</t>
  </si>
  <si>
    <t>Participar en la "Comisión Ejecutiva a nivel de comisionados Presidenciales del Proyecto Mesamérica" y una "Reunión del grupo técnico Interinstitucional.</t>
  </si>
  <si>
    <t>del 08 al 11 de Agosto</t>
  </si>
  <si>
    <t>Participar en la "Reunión de coordinación  centroamericana de negociación del tratado de libre comercio entre la asociación europea de libre comercio -EFTA- y Centroamerica".</t>
  </si>
  <si>
    <t>EE.UU.</t>
  </si>
  <si>
    <t>del 06 al 09 de Agosto</t>
  </si>
  <si>
    <t>Realizar recorrido para observar y conocer el proceso de repatriación de las personas desde EE.UU. Hasta Guatemala</t>
  </si>
  <si>
    <t>Participar como avanzada de protocolo en la reunión extraordinaria de presidentes de los paises miembros del sistema de integración SICA.</t>
  </si>
  <si>
    <t>Participar en la "Reunión del mecanismo regional de ayuda mutua ante desastres del sistema de la integración centroamericana, mecreg-sica y la fuerza de tarea centroamericana FTC"</t>
  </si>
  <si>
    <t>del 07 al 09 de Agosto</t>
  </si>
  <si>
    <t>Participar en la Reunión del consejo de ministros del sistema de integración centroamericana -SICA-.</t>
  </si>
  <si>
    <t>Holanda</t>
  </si>
  <si>
    <t>del 06 al 11 de Agosto</t>
  </si>
  <si>
    <t>Participar en el "Curso Básico dirigido al personal de las autoridades nacionales de la convención de las armas químicas.</t>
  </si>
  <si>
    <t>del 07 al 08 de Agosto</t>
  </si>
  <si>
    <t>Participar en la cumbre extraordinaria de presidentes, asi como a la reunión del consejo de Ministros de Relaciones Exteriores del SICA.</t>
  </si>
  <si>
    <t>del 06 al 08 de Agosto</t>
  </si>
  <si>
    <t>Participar en el "Taller de evaluación final del proyecto golfo de Honduras"</t>
  </si>
  <si>
    <t>del 25 al 29 de Julio</t>
  </si>
  <si>
    <t>Reintegro de un dia de Viaticos</t>
  </si>
  <si>
    <t>Verónica Elizabeth Jiménez Tobar</t>
  </si>
  <si>
    <t>Republica de la India</t>
  </si>
  <si>
    <t>del 20 de Agosto al 21 de Septiembre de 2012</t>
  </si>
  <si>
    <t>Participar en el "55 Curso para Diplomáticos Extranjeros"el cual se llevará a cabo en la Rep. De la India</t>
  </si>
  <si>
    <t>Olga Marina de los Santos Leche</t>
  </si>
  <si>
    <t>Republica de China</t>
  </si>
  <si>
    <t>Para participar en el "Seminario para Funcionarios de Países Latinoamericanos sobre la Protección Medioambiental y la Economía de Bajo Carbono".</t>
  </si>
  <si>
    <t>Amparo Guadalupe Huertas León</t>
  </si>
  <si>
    <t>Brenda Leticia Osoy Castro</t>
  </si>
  <si>
    <t>Linda Abigail Salazar Girón de Maravilla</t>
  </si>
  <si>
    <t>Blanca Rossana Ramirez Zeceña</t>
  </si>
  <si>
    <t>del 22 de Agosto de 2012 al 26 de Agosto de 2013</t>
  </si>
  <si>
    <t>Para participar en el "Programa de Becas para Estudios del Idioma Mandarín en Taiwán, 2012".</t>
  </si>
  <si>
    <t>Republica de Irán</t>
  </si>
  <si>
    <t>del 23 de Agosto al 01 de Septiembre de 2012</t>
  </si>
  <si>
    <t>Para participar en la XVI Cumbre del Movimiento de Países No Alineados y realizar reuniones pertinentes al consejo de Seguridad de las Naciones Unidas.</t>
  </si>
  <si>
    <t>del 23 de Agosto al 07 de Septiembre de 2012</t>
  </si>
  <si>
    <t>Rusia, El Salvador</t>
  </si>
  <si>
    <t>del 02 al 06 de Septiembre 2012</t>
  </si>
  <si>
    <t>Para asistir a varias Reuniones de Coordinación sobre aspectos relacionados al Consejo de Seguridad de las Naciones unidas, las cuales tienen como objetivo mejorar las posturas de Guatemala en el Seno del Consejo, asi como estrechar relaciones con sus Miembros permanentes.</t>
  </si>
  <si>
    <t>Suiza, Noruega, Suecia</t>
  </si>
  <si>
    <t>del 24 de Agosto al 01 de Septiembre de 2012</t>
  </si>
  <si>
    <t>Para realizar una gira oficial de trabajo, la cual tiene como finalidad, fortalecer la relación bilateral entre Guatemala y los paises de Suiza, Noruega y Suecia.</t>
  </si>
  <si>
    <t>Rita Claverie Díaz de Sciolli</t>
  </si>
  <si>
    <t>del 23 al 29 de Agosto de 2012</t>
  </si>
  <si>
    <t>Para participar en la "8ava. Edición de la Feria Chapina y Gran Pabellón Centroamericano" y sostener reuniones de trabajo con altas autoridades de Gobierno; posterior a ello, es necesario trasladarse a la ciudad de San Francisco, California, para sostener reuniones de trabajo para abordar temas como el Programa de Asistencia y Orientación Consular, Migratorios y Consulares entre otros.</t>
  </si>
  <si>
    <t>Miriam Lucrecia Betzabé Lemus Álvarez</t>
  </si>
  <si>
    <t>del 28 al 29 de Agosto de 2012</t>
  </si>
  <si>
    <t>Para participar en la "Conferencia Regional Sobre Migración".</t>
  </si>
  <si>
    <t>Héctor Iván Espinoza Farfán</t>
  </si>
  <si>
    <t>del 29 al 31 de Agosto de 2012</t>
  </si>
  <si>
    <t>Para participar en el IX Foro de Diálogo y Cooperación SICA-COREA a nivel Viceministerial, precedido por la Reunión Técnica Preparatoria.</t>
  </si>
  <si>
    <t>del 28 al 31 de Agosto de 2012</t>
  </si>
  <si>
    <t>Para participar en la realización del IX Foro de Diálogo y Cooperación SICA-COREA a nivel Viceministerial, precedido por la Reunión Técnica Preparatoria.</t>
  </si>
  <si>
    <t>del 27 al 29 de Agosto de 2012</t>
  </si>
  <si>
    <t>Para participar en el Trigesimo Cuarto periodo de sesiones de CEPAL.</t>
  </si>
  <si>
    <t>Guillermo Rodriguez Contreras</t>
  </si>
  <si>
    <t>del 27 de Agosto al 01 de Septiembre 2012</t>
  </si>
  <si>
    <t>del 19 al 25 de Agosto de 2012</t>
  </si>
  <si>
    <t>Para participar en la "III Ronda de Negociaciones del Tratado de Libre Comercio entre la Asociación Europea de Libr Comercio -EFTA-.</t>
  </si>
  <si>
    <t>Shirley Yolanda Castillo Rivera</t>
  </si>
  <si>
    <t>Bayron Vinicio Morales López</t>
  </si>
  <si>
    <t>Rosalba Coralia López Díaz</t>
  </si>
  <si>
    <t>Ecuador</t>
  </si>
  <si>
    <t>del 27 al 28 de Agosto de 2012</t>
  </si>
  <si>
    <t>Para participar en el "Taller Regional sobre Apátrida".</t>
  </si>
  <si>
    <t>David Rigoberto Villeda Sanchez</t>
  </si>
  <si>
    <t>el 27 de Agosto de 2012</t>
  </si>
  <si>
    <t>Para participar en la Reunión de Coordinación de la Antorcha de la Libertad.</t>
  </si>
  <si>
    <t>del 19 al 22 de Agosto de 2012</t>
  </si>
  <si>
    <t>Para participar en la "I Reunión sobre Migración de la CELAC".</t>
  </si>
  <si>
    <t>José Noé Muralles Muralles</t>
  </si>
  <si>
    <t>el 03 de Mayo de 2012</t>
  </si>
  <si>
    <t>Para participar en varias "Reuniones de Coordinación de Política Exterior Bilateral".</t>
  </si>
  <si>
    <t>el 06 de Marzo de 2012</t>
  </si>
  <si>
    <t>Para establecer un intercambio con el vicepresidente de los Estados Unidos de America el Señor Joseph Biden.</t>
  </si>
  <si>
    <t>el 19 de Marzo de 2012</t>
  </si>
  <si>
    <t>Para participar en la "Reunión de Consejo de Ministros de Relaciones Exteriores del SICA, sobre el tema de Seguridad Regional.</t>
  </si>
  <si>
    <t>Para participar en la reunion viceministerial para abordar temas relacionados a los incidentes ocurridos recientemente en la zona de adyacencia</t>
  </si>
  <si>
    <t>del 15 al 16 de Agosto de 2012</t>
  </si>
  <si>
    <t>Para participar en la comision ejecutiva a nivel de comisionados presidenciales del proyecto mesoamerica y una reunion del grupo tecnico interinstitucional</t>
  </si>
  <si>
    <t>del 14 al 17 de Agosto</t>
  </si>
  <si>
    <t>Para participar en en la X Reunion del comité de seguimiento del comité ejecutivo del sistema de integracion centroamericana -SICA-</t>
  </si>
  <si>
    <t>Para participar en la reunion del consejo de ministerios de relaciones exteriores, asi como la reunion extraordinaria de presidentes del sistema de integracion centroamericana -SICA-</t>
  </si>
  <si>
    <t>Manuel Arnoldo Ajquejay Can</t>
  </si>
  <si>
    <t>del 02 al 27 de Septiembre de 2012</t>
  </si>
  <si>
    <t>Para participar en el "Seminario para Oficiales de Inspección y cuarentena de los Países de América Latina".</t>
  </si>
  <si>
    <t>Carlos Alberto Morales Contán</t>
  </si>
  <si>
    <t>Yovani Berganza Galicia</t>
  </si>
  <si>
    <t>Luis Fernando Hipólito Muralles</t>
  </si>
  <si>
    <t>Panamá</t>
  </si>
  <si>
    <t>del 02 al 05 de Septiembre de 2012</t>
  </si>
  <si>
    <t>Para participar en el seminario "Retos en Materia de Migración: Combate de la Trata y el Tráfico Ilícito de Personas, Seguridad Migratoria y Derechos Humanos".</t>
  </si>
  <si>
    <t>Mario René Azmitia Zaldaña</t>
  </si>
  <si>
    <t>del 29 de Agosto al 01 de Septiembre de 2012</t>
  </si>
  <si>
    <t>Para participar en la celebración del tregesimo cuarto periodo de sesiones de CEPAL.</t>
  </si>
  <si>
    <t>del 26 al 29 de Agosto de 2012</t>
  </si>
  <si>
    <t>Para participar en la un Taller Regional con delegados del grupo AD HOC, para la revisión y actualización del TMSDCA.</t>
  </si>
  <si>
    <t>Para efectuar un recorrido a la zona de adyacencia entre Guatemala y Belice y realizar visitas al Rio Sarstun y al paralelo 17-49, asi como sostener reuniones con el Director de la oficina de la OEA"</t>
  </si>
  <si>
    <t>Para efectuar varias visitas oficiales a la zona de adyacencia entre Guatemala y Belice y realizar recorridos al Rio Sarstun y al paralelo 17-49, asi como sostener reuniones con el Director de la oficina de la OEA en la referida zona"</t>
  </si>
  <si>
    <t>Para participar en las reuniones técnicas entre los paises del SICA y el "CORE GROUP" de paises amigos y organismos internacionales de la estrategia de seguridad de Centroamérica.</t>
  </si>
  <si>
    <t>Para participar en la tercera reuniòn preparatoria internacional de la Expo Yeosu 2012"</t>
  </si>
  <si>
    <t>Para participar en la reuniòn de coordinaciòn del comitè Ejecutivo Marco de Accion Regional para el combate, prevenciòn y atenciòn a victimas de trata de personas en Centroamèrica"</t>
  </si>
  <si>
    <t>Para participar en las reuniones tècnicas con la Asociocion de Estados de Caribe -AEC- y brindar apoyo en las reuniones bilaterales que sostendrà el Embajador Carlos Raul Morales Moscoso"</t>
  </si>
  <si>
    <t>Para participar en las reuniones bilaterales con el ministro de Trinidad y Tobago y el ministro de Economia, para dar inicio a las negociaciones del acuerdo de alc ance parcial entre Trinidad y Tobago y Guatemala, asi como sostener reuniones tecnicas con la asociacion de Estados del Caribe -AEC-.</t>
  </si>
  <si>
    <t>Para participar en el seminario La experiencia de la Zlan de Amèrica Latina y del Caribe y la perspectiva hacia el 2015 Plus</t>
  </si>
  <si>
    <t>Para participar en la reuniòn de la comisiòn de seguridad del sistema de integracion centroamericana -SICA- con el grupo de paises amigos y organismos internacionales de la estrategia de seguridad de centroamèrica.</t>
  </si>
  <si>
    <t>Para participar en las reuniones de trabajo que se tienen planificadas con las altas autoridades de gobierno de los Estados Unidos de America, previo a la visita del señor Embajador Harold Caballeros, asimismo participar en el evento cultural de canto en la ciudad de Mèxico, D.F.</t>
  </si>
  <si>
    <t>Para participar en el seminario/cursillo regional sobre familiarizacion con el convenio de formacion para pescadores de la Organizaciòn Marìtima Internacional -OMI-.</t>
  </si>
  <si>
    <t>Para participar en el seminario regional sobre politicas de integracion de personas inmigrantes, refugiados y migrantes retornados y que contarà con el apoyo de ACNUR Y OIM.</t>
  </si>
  <si>
    <t>Visita de trabajo con funcionarios de la Embajada de Guatemala en los Estados Unidos de America; reuniòn  con autoridades del departamento de seguridad y departamento de Estado de Estados Unidos de Amèrica y reuniòn con lìderes Migrantes que residen en los Estados Unidos de America.</t>
  </si>
  <si>
    <t>Para viajar a la Ciudad de Cartagena, Repùblica de Colombia, para participar en la tercera reuniòn del Grupo de  Revisiòn de la implementaciòn de Cumbres -GRIC-.</t>
  </si>
  <si>
    <t>Para participar en la VI Reuniòn del comitè de seguimiento y la XXIII reuniòn del comitè Ejecutivo del SICA.</t>
  </si>
  <si>
    <t>Para participar en la conferencia de lìderes Centroamericanos en gestiòn de reducciòn de desastres, el cual tiene como objetivo fortalecer el intercambio de experiencias, informaciòn y sugerencias en el manejo de emergencias y desastres en la regiòn de Amèrica Central.</t>
  </si>
  <si>
    <t>Para participacion en el seguimiento de alto nivel del XIX periodo de sesiones del consejo de Derechos Humanos de las Naciones Unidas, Ginebra, Suiza.</t>
  </si>
  <si>
    <t>Para integrar la comisiòn de trabajo que acompañarà a la Licenciada Roxana Baldetti, Vicepresidente de la Repùblica, a una gira programada a Centroamèrica, para sostener reuniones con los señores presidentes.</t>
  </si>
  <si>
    <t>Para participar en la decima reunion de puntos de contacto nacionales (NPC) del comité interamericano contra el terrorismo (CICTE), la cual tendrà como objetivo principal el intercambio de ideas, asi como poder debatir sobre el mejoramiento de la protecciòn de suministros.</t>
  </si>
  <si>
    <t>Para realizar un recorrido bilateral a lo largo de la linea fronteriza entre Guatemala y los Estados Unidos Mexicanos, a fin de reunirse con diversos grupos tècnicos que conformaràn cada una de las subcomisiones de la comisiòn binacional, Guatemala-Mèxico.</t>
  </si>
  <si>
    <t>Para participar en la XVI reuniòn binacional del grupo de puertos y servicios fronterizos, Guatemala-Mèxico.</t>
  </si>
  <si>
    <t>Para trasladar al Viceministro Carlos Raul Morales Moscoso a la XVI reuniòn binacional del grupo de puertos y servicios fronterizos, Guatemala-Mèxico.</t>
  </si>
  <si>
    <t>Para participar en las actividades que se deriven de la Estrategia de comunicaciòn y campaña regional para la prevenciòn de la trata de personas en Centroamèrica.</t>
  </si>
  <si>
    <t>Para participar en el 6ª Foro Mundial del Agua.</t>
  </si>
  <si>
    <t>Para asistir al debate abierto sobre el Medio Oriente, en el marco del consejo de seguridad de las Naciones Unidas</t>
  </si>
  <si>
    <t>Para participar en el 55 periodo de seisiones de la Comisiòn de Estupefacientes de las Naciones Unidas.</t>
  </si>
  <si>
    <t>Para formar parte del grupo de mecanismo de examen de Azerbaiyan sobre la aplicaciòn de la convenciòn de las Naciones Unidas contra la Corrupciòn.</t>
  </si>
  <si>
    <t>Para realizar una visita de trabajo al Consulado General de Guatemala en los Angeles, California, Estados Unidos de Amèrica; asi como realizar un recorrido fronterizo por Arizona-Sonora-Mèxico, y sostener reuniones con lìderews de la comunidad Guatemalteca en Phoenix, Arizona Estados Unidos de Amèrica.</t>
  </si>
  <si>
    <t>Para participar en la reuniòn del Grupo de Trabajo AD-HOC para discutir, analizar y definir los objetivos sobre el tema de flujos migratorios extracontinentales en la regiòn, la cual ha sido convocada por la Conferencia Regional sobre Migraciòn -CRM-.</t>
  </si>
  <si>
    <t>Para participar en el programa de cursos Diplomàticos del Alto Nivel.</t>
  </si>
  <si>
    <t>Para participar  en la I Reuniòn de Coordinadores Nacionales de la Comunidad de Estados Latinoamericanos y Caribeños -CELAC-.</t>
  </si>
  <si>
    <t>Para participar en la comisiòn de acompañamiento en el relevo del   X Contingente de Fuerzas Especiales "KAIBIL"  MONUSCO.</t>
  </si>
  <si>
    <t>Para participar en el curso de Formaciòn "Gestiòn de la Migraciòn en relaciòn con las polìticas de empleo.</t>
  </si>
  <si>
    <t>Para viajar con el fin de sostener im intercambio de opiniones sobre los temas del Consejo de Seguridad de las Naciones Unidas, asimismo se realizarà una visita previa a Moscu, Rusia, para sostener reuniones a nivel de expertos en temas de consejo de seguridad, posterior a ello se realizara en Paris, Francia, una reuniòn con el Director General de temas de Consejo de Seguridad.</t>
  </si>
  <si>
    <t>Para participar  en la "V   Reuniòn Regional sobre mecanismos internacionales de Asistencia Humanitaria (MIAH)".</t>
  </si>
  <si>
    <t>Para participar en el "Foro sobre polìticas basado en los  estudios realizados por ACNUR, OIM, UNICEF, entre otros sobre niños, niñas y adolescentes migrantes no acompañados.</t>
  </si>
  <si>
    <t>Para participar  en la "V   Reuniòn Regional sobre mecanismos internacionales de Asistencia Humanitaria (MIAH)", asimismo realizar una visita de trabajo a la Cancillerìa Panameña y ala Embajada de Guatemala en Panamà .</t>
  </si>
  <si>
    <t>Para viajar a aperturar las nuevas instalaciones del Consulado General en la ciudad de Nueva York, y realizar el depòsito del Estatuto de Roma, y luego trasladarse a Miami Florida, donde asistirà a la inauguraciòn de las nuevas instalaciones del Consulado General, asi como tratar diversos temas relacionados a Asuntos Consulares en ambos estados.</t>
  </si>
  <si>
    <t>Para trasladar a las funcionarias: Gabriela Hortencia Marisol Lix Martinez y Alondra Emperatriz Morales Cu, a la comisiòn para que participen en la estrategia de Comisiòn y campaña regional para la prevenciòn de Trata de Personas en Centroamèrica.</t>
  </si>
  <si>
    <t>Para acompañar al Embajador Harold Caballeros para apoyo y participaciòn en las reuniones que conlleve la "VI Cumbre de las Amèricas".</t>
  </si>
  <si>
    <t>Para participar en la presentaciòn de la Polìtica Exterior 2012-2016 y la estrategia de imagen pais, asi como para atender reuniones de trabajo en dias anteriores y posteriores a dichas fechas.</t>
  </si>
  <si>
    <t>Para participar en la I Ronda de negociaciòn de un tratado bilateral de promociòn y protecciòn recìproca de inversiones, como parte del acuerdo de alcance parcial de complementaciòn econòmica con Trinidad y Tobago.</t>
  </si>
  <si>
    <t>Para participar en la "VI Cumbre de las Amèricas".</t>
  </si>
  <si>
    <t>Para participar en la presentaciòn de la Polìtica Exterior 2012-2016 y la estrategia de imagen pais, asi como para atender reuniones de trabajo en dias posteriores a dichas fechas.</t>
  </si>
  <si>
    <t>Para participar en la actividad "Diàlogo Regional sobre interconexion y Equidad Energètica en las Amèricas en el marco del Foro Econòmico Mundial Latinoamèrica".</t>
  </si>
  <si>
    <t>Para integrar una Delegaciòn con funcionarios de este ministerio, a fin de que reciba oficialmente del Bufete Chavez &amp; De Leon el programa Justicia Global.</t>
  </si>
  <si>
    <t>Para participar en el "XVI Curso para Diplomàticos de paises Latinoamericanos".</t>
  </si>
  <si>
    <t>Para participar en el "Taller Regional sobre Temas de Seguridad Fìsica Nuclear".</t>
  </si>
  <si>
    <t>Para participar en la "XXIV Reuniòn del Comitè Ejecutivo del SICA, la cual serà precedida por la VII Reuniòn del Comitè de Seguimiento del Comitè Ejecutivo del SICA".</t>
  </si>
  <si>
    <t>Para participar en el "Diàlogo Regional sobre Interconexion y Equidad Energètica en las amèricas en el marco del Foro Econòmico Mundial Latinoamèrica".</t>
  </si>
  <si>
    <t>Para participar en la presentaciòn de la Polìtica Exterior 2012-2016 y la estrategia de imagen pais, asi como para atender reuniones de trabajo.</t>
  </si>
  <si>
    <t>Para participar en el "XXXIX Seminario Internacional de Presupuesto Pùblico".</t>
  </si>
  <si>
    <t>Para participar en el "45 Perìodo de Sesiones de la comisiòn de Poblaciòn y Desarrollo".</t>
  </si>
  <si>
    <t>Para participar en el "Curso de perfeccionamiento para Altos Directivos de Habilidades Directivas para la Diplomacia".</t>
  </si>
  <si>
    <t>Para participar en la Reuniòn de paises afines en preparaciòn a la Conferencia Diplomàtica para la Negociaciòn del Tratado de Comercio de Armas.</t>
  </si>
  <si>
    <t>Para realizar visitas oficiales de trabajo con funcionarios de la Misiòn Permanente de Guatemala ante la organizaciòn de Estados Americanos, posterior a ello es necesario trasladarse al Consulado General de Guatemala en Miami para tratar temas Consulares.</t>
  </si>
  <si>
    <t>Para acompañar al Embajador Harold Caballeros para participar  en las reuniones de trabajo que sostendrà con funcionarios de la Misiòn Permanente de Guatemala ante la Organizaciòn de Estados Americanos.</t>
  </si>
  <si>
    <t>Para participar en la Primera Reuniòn Regional de Servicios Forenses de Mèxico, Guatemala, El Salvador y Honduras.</t>
  </si>
  <si>
    <t>Para participar en la Conferencia Internacional "Promover gènero para conseguir la Paz.  Reflexiones sobre la experiencia Latinoamericana".</t>
  </si>
  <si>
    <t>Para participar en el Seminario/Taller Desarrollo de capacidades institucionales de los Gobiernos Mesoamericanos , para el Monitoreo y Evaluaciòn  del cumplimiento de los objetivos de Desarrollo del Milenio.</t>
  </si>
  <si>
    <t>Para participar en el Taller para el fortalecimiento de las capacidades de las autoridades consulares en la protecciòn de los derechos laborales de las personas migrantes trabajadoras.</t>
  </si>
  <si>
    <t>Para participar en varias Reuniones de Coordinaciòn de Polìtica Exterior Bilateral.</t>
  </si>
  <si>
    <t>Para participar en la Reuniòn de la Subcomisiòn de Asuntos Econòmicos, Comerciales y Financieros de la Comisiòn Binacional Guatemala-Mèxico.</t>
  </si>
  <si>
    <t>Para participar en diversas reuniones de Coordinaciòn de Polìtica Exterior Bilateral, asimismo participar en la Reuniòn de la Subcomisiòn de Asuntos Econòmicos de la Comisiòn Binacional Guatemala-Mèxico.</t>
  </si>
  <si>
    <t>Para participar a las Reuniones de la Subcomisiòn y comisiòn de Seguridad</t>
  </si>
  <si>
    <t>Para realizar una gira oficial por la Repùblica de Honduras, en donde sostendrà Reuniones de Coordinaciòn de Polìtica Exterior Bilateral.</t>
  </si>
  <si>
    <t>Para participar en la reuniòn del Consejo de Ministros de Relaciones Exteriores del Sistema de Integraciòn Centroamericana -SICA-, sobre el tema de Seguridad Regional.</t>
  </si>
  <si>
    <t>Para acompañar al Embajador Harold Caballeros, Ministro de Relaciones Exteriores, a las reuniones de Coordinaciòn de Polìtica Exterior Bilateral.</t>
  </si>
  <si>
    <t>Para participar en varias visitas oficiales de trabajo, asi como participar en la Toma de Posesiòn en Japòn.</t>
  </si>
  <si>
    <t>Para viajar, en virtud de que la Oficina de Abogados Chàvez &amp; de Leòn , harà entrega oficial de la base de datos de PALMIGUA.</t>
  </si>
  <si>
    <t>Para participar en el Seminario para Funcionarios de la Prensa y Periodistas de Latinoamèrica.</t>
  </si>
  <si>
    <t>Para participar en las siguientes reuniones: Reuniòn de Trabajo con la Secretaria de Estado para las Amèricas, Reuniòn de Alto Nivel SICA-ITALIA-UNODC, y Reuniòn en el Departamento de Estado de los Estados Unidos de Amèrica.</t>
  </si>
  <si>
    <t>Para acompañar al Embajador Harold Caballeros, Ministro de Relaciones Exteriores, para asistir a la Toma de Posesiòn del Segundo Mandato del Presidente de la Repùblica de China-Taiwan, Excelentìsimo Señor Ma Ying Yeou.</t>
  </si>
  <si>
    <t>Para que participe en diversas reuniones de Coordinaciòn de Polìtica Exterior Bilateral</t>
  </si>
  <si>
    <t>Para participar en la Reuniòn Preparatoria de la Cumbre de las Amèricas, para discutir la creaciòn del Sistema Hemisfèrico de Lucha contra el Narcotràfico.</t>
  </si>
  <si>
    <t>Para participar en la Primera Reuniòn del Grupo de Trabajo sobre el Tràfico Ilìcito de Migrantes.</t>
  </si>
  <si>
    <t>Para participar en la XXXV Reuniòn del Consejo Superior y XIX Asamblea General de la Facultad Latinoamericana de Ciencias Sociales -FLACSO-, asi com la I Reuniòn del Mecanismo de Consultas Polìticas Guatemala-Ecuador y la I Reuniòn de la Comisiòn Mixta de Cooperaciòn Guatemala-Ecuador.</t>
  </si>
  <si>
    <t>Para participar en la Segunda Conferencia de Estambul sobre Somalia, asimismo que es necesario sostener reuniones de trabajo con el Embajador Gert Rosenthal Koenigsberger, Representante Permanente de Guatemala ante la Organizaciòn de las Naciones Unidas con sede en Nueva York.</t>
  </si>
  <si>
    <t>Para participar en la Octava reuniòn del congressional Hispanic Leadership Institute CCHLI) Organizaciòn Prsidida por el Presidente de la Repùblica de Honduras.</t>
  </si>
  <si>
    <t>Para participar en el XLII periodo Ordinario de Sesiones de la Asamblea General de la OEA y reuniòn de trabajo con el Secretario de Estado para America Latina.</t>
  </si>
  <si>
    <t>Para participar en las subcomisiones y comisiones de seguridad del sica</t>
  </si>
  <si>
    <t>Para participar en el XLII periodo Ordinario de Sesiones de la Asamblea General de la OEA .</t>
  </si>
  <si>
    <t>Para realizar recorrido consular y asistir a la primera Dama Licenciada Rosa Maria Leal de Perèz, por reuniones con altas autoridades del Departamento de Seguridad Interna de los  Estados Unidos de Amèrica</t>
  </si>
  <si>
    <t>Para brindar apoyo en el recorrido por la Viceministra en Estados Unidos de Amèrica.</t>
  </si>
  <si>
    <t>Gladys Siomara Cardenas Mirón</t>
  </si>
  <si>
    <t>Efrain Balan Gómez</t>
  </si>
  <si>
    <t>Maynor Jacobo Cuyún Salguero</t>
  </si>
  <si>
    <t>Alfredo Vásquez Rivera</t>
  </si>
  <si>
    <t>No. Formulario</t>
  </si>
  <si>
    <t>Autoridad que Autoriza</t>
  </si>
  <si>
    <t>No.</t>
  </si>
  <si>
    <t xml:space="preserve">Beneficios </t>
  </si>
  <si>
    <t>Nombre y Apellidos del Funcionario o particular autorizado</t>
  </si>
  <si>
    <t>Cargo del Funcionario o Empleado</t>
  </si>
  <si>
    <t xml:space="preserve">Fecha de formulario de anticipo </t>
  </si>
  <si>
    <t>Total en  Q</t>
  </si>
  <si>
    <t>Objetivo  y justificación de la Comisión</t>
  </si>
  <si>
    <t>Días de Comisión</t>
  </si>
  <si>
    <t>COMISIONES OFICIALES DEL EXTERIOR AL EXTERIOR</t>
  </si>
  <si>
    <t>COMISIONES OFICIALES AL EXTERIOR DE LÍMITES</t>
  </si>
  <si>
    <t xml:space="preserve">MINISTERIO DE RELACIONES EXTERIORES </t>
  </si>
  <si>
    <t>VIÁTICOS</t>
  </si>
  <si>
    <t>COMISIONES OFICIALES DE PLANTA CENTRAL AL EXTERIOR</t>
  </si>
  <si>
    <t>Luis Fernando Carranza Cifuentes</t>
  </si>
  <si>
    <t>Pablo César García Sáenz</t>
  </si>
  <si>
    <t>Directora General</t>
  </si>
  <si>
    <t>Ministra</t>
  </si>
  <si>
    <t>Primer Secretario</t>
  </si>
  <si>
    <t>Subdirector General</t>
  </si>
  <si>
    <t>Pablo García Sáenz</t>
  </si>
  <si>
    <t xml:space="preserve">Sandra Erica Jovel Polanco </t>
  </si>
  <si>
    <t>Subdirector</t>
  </si>
  <si>
    <t>Piloto</t>
  </si>
  <si>
    <t>María Luisa Ramírez Coronado</t>
  </si>
  <si>
    <t>Director</t>
  </si>
  <si>
    <t>Ervin Martín Roca Pérez</t>
  </si>
  <si>
    <t>Director General</t>
  </si>
  <si>
    <t>COMISIONES OFICIALES DE PLANTA CENTRAL AL INTERIOR DE LA REPÚBLICA</t>
  </si>
  <si>
    <t>COMISIONES OFICIALES AL INTERIOR DE LA REPÚBLICA DE LÍMITES</t>
  </si>
  <si>
    <t>Segundo Secretario</t>
  </si>
  <si>
    <t>Guatemala, República de Guatemala</t>
  </si>
  <si>
    <t>Tercer Secretario</t>
  </si>
  <si>
    <t>Mónica Renata Bolaños Pérez</t>
  </si>
  <si>
    <t>Profesional I</t>
  </si>
  <si>
    <t>Directora</t>
  </si>
  <si>
    <t>Marielena Soza Morales</t>
  </si>
  <si>
    <t>Sandra Patricia Jovel Polanco</t>
  </si>
  <si>
    <t>COMISIONES OFICIALES AL EXTERIOR</t>
  </si>
  <si>
    <t>Mirna Amanda Alvarado Navas</t>
  </si>
  <si>
    <t>Carmen Ruth Rueda Santos de Navarro</t>
  </si>
  <si>
    <t>Asesora del Despacho Ministerial</t>
  </si>
  <si>
    <t>Hugo Haroldo Hun Archila</t>
  </si>
  <si>
    <t>Emilio José Recinos Díaz</t>
  </si>
  <si>
    <t>Asesor Profesional Especializado II</t>
  </si>
  <si>
    <t>Luigi William Ixcot Rojas</t>
  </si>
  <si>
    <t>Embajador Extraordinario y Plenipotenciario de Guatemala en la República de Ecuador.</t>
  </si>
  <si>
    <t xml:space="preserve">Ciudad de Guatemala </t>
  </si>
  <si>
    <t>Participación en el Seminario de Cónsules de Guatemala 2019</t>
  </si>
  <si>
    <t>Lake Worth, Florida, Estados Unidos de América</t>
  </si>
  <si>
    <t>Del 26 de junio de 2019 al 27 de junio de 2019</t>
  </si>
  <si>
    <t>Suscripción de contrato con la empresa Tabsa, Express para el servicio de Courier.</t>
  </si>
  <si>
    <t>Ciudad de Santiago de Guayaquil</t>
  </si>
  <si>
    <t>Del 4 de agosto al 17 de agosto del 2019</t>
  </si>
  <si>
    <t>Helmer Alejandro Herrera Rosales</t>
  </si>
  <si>
    <t xml:space="preserve">TOTAL VIÁTICOS NACIONALES </t>
  </si>
  <si>
    <t>E INTERNACIONALES</t>
  </si>
  <si>
    <t>Sara Angelina Solís Castañeda</t>
  </si>
  <si>
    <t>Embajador</t>
  </si>
  <si>
    <t>Mérida, Yucatán, Estados Unidos Mexicanos</t>
  </si>
  <si>
    <t>Del 21 al 27 de julio de 2019</t>
  </si>
  <si>
    <t>Visitar el Archivo General de Mérida, Yucatán, Estados Unidos Mexicanos, con el propósito de recabar documentación histórica que servirá de prueba jurídica en el caso que se someterá a la Corte Internacional de Justicia, relativo al diferendo territorial, insular y marítimo de la República de Guatemala con Belice.</t>
  </si>
  <si>
    <t>El archivo cuenta con un fondo documental muy importante y con un Fondo Colonial con 19 grupos documentales, que abarca un pariodo cronológico de 1684 a 1821, del cual se obtuvieron varias copias difitalizadas que obran ya en la Unidad de Soberanía y Dominio del Ministerio de Relaciones Exteriores.</t>
  </si>
  <si>
    <t>Panamá, República de Panamá</t>
  </si>
  <si>
    <t>Del 28 de julio al 09 de agosto de 2019</t>
  </si>
  <si>
    <t>Realizar una Auditoría Financiera y de Cumplimiento a la Embajada de Guatemala acreditada en Panamá.</t>
  </si>
  <si>
    <t>La auditoria a la Embajada de Guatemala en Panamá, permitió evaluar la correcta ejecución del erario nacional asignado, bajo los criterios de eficacia, eficiencia, probidad y calidad del gasto; así como la labor que desempeñan los funcionarios diplomáticos en el área de su competencia y el trabajo que efectúa el personal local contratado.
Además es importante indicar que este tipo de auditoría conlleva a elevar el nivel de desempeño de la Embajada, al aplicar las recomendaciones suscitadas por la labor auditable, así como el establecimiento de procedimientos de calidad y de cumplimiento que contribuirán a fortalecer la gestión de la Embajada.</t>
  </si>
  <si>
    <t>Luis Fernando Vásquez Trujillo</t>
  </si>
  <si>
    <t>Kenneth Rafael Marroquín López</t>
  </si>
  <si>
    <t>Santa Ana y Ahuachapán, República de El Salvador</t>
  </si>
  <si>
    <t>Del 30 al 31 de julio de 2019</t>
  </si>
  <si>
    <t>Participar en el recorrido unilateral en la frontera entre las repúblicas de Guatemala y El Salvador.</t>
  </si>
  <si>
    <t>Verificación de las condiciones general en que se encuentran algunos de los ríos internacionales e identificación  de los monumentos que señalan los límites entre Guatemala y El Salvador, en el Lago de Guija y a la altura del puerto fronterizo de San Cristóbal.</t>
  </si>
  <si>
    <t>Visitar las fronteras fue realizar un recorrido entre ambos pasos fronterizos por medio de Puente Internacional Angüiantú, mismo que es reconocido por El Salvador como Puente de la Hermandad, esto para observar el proceso de intercambio comercial así como la facilitación existente entre ambas fronteras.</t>
  </si>
  <si>
    <t>Del 31 de julio al 01 de agosto de 2019</t>
  </si>
  <si>
    <t>Acompañar al Ministro de Finanzas Públicas de la República de Guatemala, el señor Víctor Manuel Martínez Ruíz, en las reuniones de trabajo que sostendrá con funcionarios de la Organización de las Naciones Unidas (ONU), para tratar temas multilaterales de interés para la República de Guatemala.</t>
  </si>
  <si>
    <t>Mejor coordinación con el Sistema de las Naciones Unidas en Guatemala y con la Secretaría General de dicha Organización.</t>
  </si>
  <si>
    <t>Adolfo Efraín Sierra Reinoso</t>
  </si>
  <si>
    <t>Philadelphia, Pennsylvania, Estados Unidos de América</t>
  </si>
  <si>
    <t>Del 2 al 8 de agosto de 2019</t>
  </si>
  <si>
    <t>Instalación de equipo de red central del consulado general (switches, patch panel, servidor, sistema de respaldo de energía, habilitación de servicio de internet y servicio de telefonía local; interconexión por medio de redes virtuales privadas (VPNS) del consulado general con la red central de datos del ministerio; implementación de las comunicaciones y sistemas informáticos, (telefonía IP) entre el consulado general y el ministerio, sistemas de seguridad (sistema de seguridad perimetral, sistema de videovigilancia y antivirus con su respectiva licencia), para protección de los datos resguardados en los equipos de cómputo y sistemas de directorio activo para aplicación de políticas de navegación unidades compartidas y control de usuarios de red; instalación y configuración de equipos de cómputo e impresoras del consulado general, así como para impresión de pasaportes, previo a la habilitación por parte del Instituto guatemalteco de migración</t>
  </si>
  <si>
    <t>Contar con una infraestructura de red segura para el buen funcionamiento de los equipos de cómputo, sistemas, almacenamiento de datos, comunicaciones internas y externas por medio de correo electrónico y telefonía. 
Contar con las instalaciones de un Centro de impresión de Pasaportes con las medidas de seguridad apropiadas para la impresión y resguardo de libretas de pasaportes.
Reducción de tiempo de entrega de pasaportes a guatemaltecos en el exterior.</t>
  </si>
  <si>
    <t>Wagner Erasmo Ramírez Suleta</t>
  </si>
  <si>
    <t>Técnico Profesional en Informática IV</t>
  </si>
  <si>
    <t>Derian Eduani Fuentes Batz</t>
  </si>
  <si>
    <t>Lima, República del Perú</t>
  </si>
  <si>
    <t>Del 5 al 7 de agosto de 2019</t>
  </si>
  <si>
    <t>Participar en la Conferencia Internacional por la Democracia en Venezuela.</t>
  </si>
  <si>
    <t>El grupo de Lima no prentende monopolizar los esfuerzos para el establecimiento de la democracia en Venezuela y es por ello que la iniciativa del gobierno de Perú se convoco a la conferencia internacional que busca un diálogo con los otros socios extraregionales relevantes para detectar posibles convergencias para lograr el retorno de la democracia en Venezuela.</t>
  </si>
  <si>
    <t>Del 4 al 9 de agosto de 2019</t>
  </si>
  <si>
    <t>Orientar y tomar decisiones para agilizar la solución a problemas administrativos y financieros, que se deriven de la Auditoría Financiera y de Cumplimiento que se le realiza a la Embajada de Guatemala acreditada en la ciudad de Panamá.</t>
  </si>
  <si>
    <t xml:space="preserve">Recorrido en las instalaciones físicas de las oficinas, residencia y bodega que ocupa la Embajada para dejar las recomendaciones necesarias con respecto a su funcionalidad en caso de ser necesario.
Resolución e intrucciones para regularización de situaciones que se observaron en el marco de la visita. </t>
  </si>
  <si>
    <t>Del 6 al 7 de agosto de 2019</t>
  </si>
  <si>
    <t>Participar en la reunión Troika, Conferencia Regional sobre Migración.</t>
  </si>
  <si>
    <t>Abordar, como Presidencia Pro Témpore la II Reunión Plenaria CRM-CSM.
Presentación de los avances de la Carta Estatutaria  y el Plan Estratégico de la CRM.
Diálogo de temas de actualidad migratoria actuales regionales.</t>
  </si>
  <si>
    <t>Ana Marisol Beatriz Eugenia Garrido De León</t>
  </si>
  <si>
    <t>Gabriela Hortencia Marisol Lix Martínez</t>
  </si>
  <si>
    <t xml:space="preserve">Consenso de Ruta a seguir para la realización de la reunión planaria CRM-CSM.
Establecimiento de objetivos y rutas para reunión de troikas a realizarse provablemente en octubre 2019.
Presentación de los avances de la carta estatutaria y en el Plan estrategico de la CRM.
Diálogo de temas de actualidad migratoria actuales regionales. </t>
  </si>
  <si>
    <t>José David De La Cruz Figueroa</t>
  </si>
  <si>
    <t>Abogado Asesor</t>
  </si>
  <si>
    <t>San José, República de Costa Rica</t>
  </si>
  <si>
    <t>Del 11 al 17 de agosto de 2019</t>
  </si>
  <si>
    <t>Participar en el XVII Curso Regional sobre Derecho Internacional de refugiados para América Latina y El Caribe y en el VIII Curso Regional sobre Apatridia.</t>
  </si>
  <si>
    <t>El Estado de Guatemala por medio de las instituciones competentes debe estar atento ante el fenomeno de la migracion en virtud de complejidad y las diversas causas que lo originan . De esta forma se podra estrablecer los casos en la que la persona migrante debe otorgarse cierto tipo de proteccion internacional.
El estardo de Guatemala podria evaluar la convenencia y  hacer uso de herramientas "ProGres" "Rapp" y "bIMS# las cuales podrian ser proporcionadas por el ACNUR para brindar apoyo a procesos de riesgos de solicitantes de refugio .
El Estado de Guatemala debe velar por el cumplimiento para prevenir de casos de apratridia asi como solucionar lios casos que puedan darse para lo cual podria promoverse la emision de un reglamento que permita aplicar un rpocedimiento en caso de identificarse posibles casos de apatridia.</t>
  </si>
  <si>
    <t>Los Ángeles, California, Estados Unidos de América</t>
  </si>
  <si>
    <t>Del 18 al 24 de agosto de 2019</t>
  </si>
  <si>
    <t>Dar seguimiento a temas de política exterior.</t>
  </si>
  <si>
    <t>Se revisó el trabajo realizado por la Auditoria Administrativa-financiera de la comisión nombrada por el Despacho Superior de este Ministerio para el abordaje integral de la auditoría y se participó en la reunión y en la elaboración del Acta de Cierre de Dicha auditoría en donde se discutieron aspectos a nivel general de las labores revisadas dentro de la Misión deliberando aspectos de mejora así como objetivos para alcanzar y logros alcanzados lo cual permitió evaluar la correcta ejecución de fondos asignados y funciones, y labor desempeñada por los diplomaticos acreditados en el Consulado.</t>
  </si>
  <si>
    <t>Subdirectora</t>
  </si>
  <si>
    <t>Del 17 al 24 de agosto de 2019</t>
  </si>
  <si>
    <t>Para que atienda la invitación extendida por la Asociación de Exportadores de Guatemala (AGEXPORT) y participe en la Misión Comercial.</t>
  </si>
  <si>
    <t>La Misión Comercial fue coordinada y apoyada por la asociación guatemalteca de exportadores conjuntamente con la Dirección de Política Económica Internacional del Ministerio de Relaciones Exteriores en el cual se realizaron importantes reuniones con instituciones gubernamentales y potenciales,  compradores, comercializadores, distribuidores e importadores de las ciudades de Manhattan, Nueva Yersey, Filadelfia, Long Island del Estado de New York de los Estados Unidos de América.</t>
  </si>
  <si>
    <t>Wendel Estuardo Arriaza Ayala</t>
  </si>
  <si>
    <t>San Pedro Sula, República de Honduras</t>
  </si>
  <si>
    <t>Del 21 al 23 de agosto de 2019</t>
  </si>
  <si>
    <t>Participar en el I Encuentro Empresarial Mesoamericano.</t>
  </si>
  <si>
    <t>Apoyar al cumplimiento de la declaración de Tuxtla del 2017 para el establecimiento del Encuentro Empresarial Mesoamericano y el Consejo Empresarial Mesoamericano. El encuentro contribuira a establecer una estrategia de promoción de la región y el consejo sera un espacio de coordinación y diálogo entre empresarios de los paises miembros del proyecto de integración y desarrollo de Mesoamerica para fomentar inversiones mayor intercambio comercial y negocios para fortalecer el desarrollo incluyente de la región.
Se estableció el concepto empresarial Mesoamericano por Guatemala el CACIF cuenta con la representación del país con esto se honra lo instruido en la declaración del mecanismo de Tuxtla 2017 en Costa Rica. La comisión se enmarcó en el eje de política exterior: presencia de Guatemala en el ambito internacional ya que se acompañó a la delegación oficial de Guatemala en algunas regiones y eventos paralelos.</t>
  </si>
  <si>
    <t>Sanda Erica Jovel Polanco</t>
  </si>
  <si>
    <t>Participar en la XVII Cumbre de Jefes de Estado y de Gobierno del Mecanismo de Diálogo y Concertación.</t>
  </si>
  <si>
    <t>Se participó activamente en la adopción de acuerdos en todos los temas incluidos con lo que se garantiza la continuidad de las acciones; el acta del detalle de estos acuerdos y la declaración de San Pedro Sula. 
Guatemala participó activamente para observar que todos los procesos que se emprenden en el marco del mecanismo de Tuxtla, se realizan de manera cuidadosa y respetando los marcos institucionales y regionales de los cuales algunos paises son parte.
Guatemala enfantizó en la necesidad de aprovechar los espacios del mecanismo de Tuxtla para reflexionar el funcionamiento del proyecto Mesoamérica  (PM) y profundizar el dialogo en temas fundamentales para la agenda del PM.
Se brindó el acompañamiento técnico y seguimiento de alto nivel en la reunion para demostrar el compromiso que Guatemala mantiene con el mecanismo de Tuxtla.</t>
  </si>
  <si>
    <t>Del 21 al 24 de agosto de 2019</t>
  </si>
  <si>
    <t>Participar como Avanzada de Protocolo del señor Presidente de la República de Guatemala, Jimmy Morales Cabrera, en el marco de su participación en la XVII Cumbre de Jefes de Estado y de Gobierno del Mecanismo de Eiálogo y Concertación de Tuxtla.</t>
  </si>
  <si>
    <t>Coordinaciones con el alcance de protocolo del Ministerio de Relaciones Exteriores del Gobierno de Honduras para la delegación guatemalteca.
Coordinación de enlaces para la Secretaría de Comunicación Social para la Presidencia de los Temas de Medio de Comunicación.
Coordinacion de enlaces para Secretaría de Asuntos Administrativos y de Seguridad para los temas de Seguridad.</t>
  </si>
  <si>
    <t>Apoyar al señor Vicepresidente de la República de Guatemala y su delegación, donde se logró que toda la logística, porgrama y las atenciones protocolarias fueran con éxito.</t>
  </si>
  <si>
    <t>Marta Larra Bujalance</t>
  </si>
  <si>
    <t>Realizar la cobertura mediática de la participación del señor Presidente de la República de Guatemala, Jimmy Morales Cabrera, en el marco de su participación en la XVII Cumbre de Jefes de Estado y de Gobierno del Mecanismo de Diálogo y Concertación de Tuxtla.</t>
  </si>
  <si>
    <t>Se documentó el envío de información  sobre las actividades previas durante y después en la realización de la XVII Cumbre deTuxtla.
Comunicados de cada una de las reuniones asistidas por la Canciller Sandra Jovel en el marco de la XVII Cumbre de Tuxtla.</t>
  </si>
  <si>
    <t>Nueva York y Washington, D.C., Estados Unidos de América</t>
  </si>
  <si>
    <t>Del 22 al 27 de agosto de 2019</t>
  </si>
  <si>
    <t>Brindar acompañamiento al Ministro de Finanzas Públicas de la República de Guatemala, el señor Víctor Manuel Martínez Ruíz, en las reuniones de trabajo que sostendrá con funcionarios de la Organización de las Naciones Unidas (ONU), para tratar temas Multilaterales de interés para la República de Guatemala. de igual forma, se le designa para que brinde acompañamiento en la entrega de donación a la misión de observación electoral de la Organización de los Estados Americanos (OEA), en la reunión del consejo interamericano de desarrollo integral, así como en reuniones con el Secretario General de la OEA.</t>
  </si>
  <si>
    <t>Posicionar a Guatemala como país con vocación multilateral donde se puede proyectar los intereses del país en los foros internacional y regionales.</t>
  </si>
  <si>
    <t>Luis Antonio Lam Padilla</t>
  </si>
  <si>
    <t>Representante Permanente de Guatemala ante la ONU</t>
  </si>
  <si>
    <t>Del 22 al 24 de agosto de 2019</t>
  </si>
  <si>
    <t>Brindar acompañamiento al Ministro de Finanzas Públicas de la República de Guatemala, el señor Víctor Manuel Martínez Ruíz, en las reuniones de trabajo que sostendrá con funcionarios de la Organización de las Naciones Unidas (ONU), para tratar temas Multilaterales de interés para la República de Guatemala.</t>
  </si>
  <si>
    <t>Se informó al señor Miroslav Jenca, Subsecretario General para asuntos políticos y consolidación de la Paz de las Naciones Unidas, para los aspectos políticos más relevantes de la República de Guatemala con el objeto de cumplir en alcanzar los objetivos de desarrollo sostenible de conformidad con la agenda de las Naciones Unidas y en el tema relacionado con los intercambios de información del cierre de operaciones de la Comisión Internacional ante la Impunidad en Guatemala - CICIG-.
La reunión permitió coadyuvar en la defensa de los intereses de Guatemala y el desarrollo que se quiere alcanzar y lograr que nuestro País, principalmente en el desarrollo sostenible de nuestra Nación con el objeto de proteger los Derechos Humanos y el Sistema Judicial de los Guatemaltecos.</t>
  </si>
  <si>
    <t>Elfido Giovani De Paz Acevedo</t>
  </si>
  <si>
    <t>Jefe</t>
  </si>
  <si>
    <t>Bogotá, República de Colombia</t>
  </si>
  <si>
    <t>Del 27 al 30 de agosto de 2019</t>
  </si>
  <si>
    <t>Participar en el intercambio de experiencias y capacitación de la Apostilla Electrónica y Apostilla en Línea (A-APP).</t>
  </si>
  <si>
    <t>En el caso de Guatemala aceptará la cooperación que ofrece Colombia, los funcionarios indicaron que habria que detallar que tipo de intercambio se desea que se trate de personal técnico, de preferencia dos personas. También señalaron que en la virtud de que para estos proyectos se maneja presupuesto de Colombia, se debe solicitar el dinero con un mes de anticipación por lo que se requiere que Guatemala presente su solicitud 45 días antes de iniciar la actividad.</t>
  </si>
  <si>
    <t>Guisela Del Carmen Vargas Juárez</t>
  </si>
  <si>
    <t>Julia Edith Leon Estrada</t>
  </si>
  <si>
    <t>Rubén Estuardo Nájera Contreras</t>
  </si>
  <si>
    <t>San Salvador, República de El Salvador</t>
  </si>
  <si>
    <t>Del 28 al 31 de agosto de 2019</t>
  </si>
  <si>
    <t>Participar en la reunión de trabajo en el marco del Foro de Vicepresidentes del SICA, así como en la reunión de Vicepresidentes y designados a la Presidencia de la República de los países miembros del SICA.</t>
  </si>
  <si>
    <t>La delegación en Guatemala subrayó la necesidad de proceder a una revisión y actualización de su reglamento ya que considera que la complejidad operativa del reglamento actual constituye un obstaculo para el funcionamiento expedito de esa instancia. En ese sentido surgió en el que el espiritu del artículo 19 del Reglamento se implemento un grupo de trabajo con las Secretarías Nacionales de las Vicepresidencias que apoyan operativamente los trabajos de la reunión de Vicepresidentes. Se elaboró con la ayuda de memoria de la Reunión con un Anexo que recoge las sugerencias de los participantes.</t>
  </si>
  <si>
    <t xml:space="preserve">Participar como avanzada de protocolo del señor Vicepresidente de la República de Guatemala, doctor Jafeth Cabrera Franco, en el marco de su participación en la reunión de Vicepresidentes y designados a la Rresidencia de la República de los países miembros del SICA. </t>
  </si>
  <si>
    <t>Asistencia y apoyo protocolar por parte de la Dirección General de Protocolo y Ceremonial diplomatico durante la reunión del vicepresidente y designados a la Presidencia de la República de los paises miembros del SICA.</t>
  </si>
  <si>
    <t>Luis Carlos Mendoza Toledo</t>
  </si>
  <si>
    <t>Técnico</t>
  </si>
  <si>
    <t>Del 29 al 31 de agosto de 2019</t>
  </si>
  <si>
    <t>Realizar la evaluación técnica para estructurar un sistema de comunicaciones e informática, acorde a las necesidades de la misión.</t>
  </si>
  <si>
    <t>Contar con el estudio preliminar detallado del estado actual de la red de la Embajada y así poder brindar el asesoramiento correcto en cuanto a compra de soluciones tecnologicas.</t>
  </si>
  <si>
    <t>María Gabriela Castañeda Morales</t>
  </si>
  <si>
    <t>Del 1 al 4 de septiembre de 2019</t>
  </si>
  <si>
    <t>Participar en la LXXI  Reunión Ordinaria de la Comisión de Seguridad de Centroamérica y Subcomisiones.</t>
  </si>
  <si>
    <t>La SG-SICA presento los avances en la formulación de PRICCO y la actualización de la hoja de ruta para su formulación final. Se solicitó a la SG-SICA que realice las coordinaciones necesarias con la CJDPCAMCC y REFCO para la elaboración del mismo.
Se dio por recibido el informe final sobre el fenómeno de las maras, pandillas y grupos juveniles en situación de riesgo de los paises miembros del SICA y el informe sobre las causas y efectos de la trata de personas en los paises del SICA. Los mismo se presentaron en la CSC para su aprobación.
Se revisó y aprobo la ayuda de la memoria de la reunión técnica, preparatoria de la LXXI Reunión Ordinaria de la Comisión de Seguridad de Centro América.
Se aprobó la ayuda de memoria de la LXXI Reunión Ordinaria de la Comisión de Seguridad de Centro América (CSC).
Se aprobó el comunicado de la LXXI Reunión Ordinaria de la Comisión de Seguridad de Centro América (CSC).</t>
  </si>
  <si>
    <t>Carmen Raquel Rojas García de Gómez</t>
  </si>
  <si>
    <t>Se trabajaron los lineamientos para formulación del Plan de Trabajo de la Subcomisión de Prevención y de la Violencia.
Se recibió y aprobo la ayuda de memoria de la Reunión Subcomisión de Prevención de la Violencia.
Se discutió la guia técnica y la hoja de ruta para la reformulación  de la dinámica de la CSC Reunión Ordinaria de la Seguridad de Centro América.
Se recibió y aprobo la ayuda de memoria de la Reunión Técnica de la LXXI Reunión Ordinaria de la Comisión de Seguridad de Centro América.
Se aprobo el comunicado de la LXXI Reunión Ordinaria de la Comisión de Seguridad de Centro América.</t>
  </si>
  <si>
    <t>Silvia Nájera Cal</t>
  </si>
  <si>
    <t xml:space="preserve">La participación en las instancias del Sistema de Integración Centroaméricana, el cumplimiento por parte de Guatemala de los compromisos adquiridos a través del protocolo de Tegucigalpa  a la Carta de organización del Estado Centroaméricanos, ODECA, y sus instrumentos subsidiarios.
La Comisión de Seguridad de Centro América es una instancia subcidiaria de ejecución, coordinación, evaluación y seguimiento de elaboración de propuesta así como recomendaciones de alerta temprana y cuando proceda de pronta acción en cuanto el tema de seguridad.
En este sentido el beneficio directo para Guatemala es el educado funcionamiento del sistema así como su correcta gobernanza como las políticas que lo rigen podrán trasladarse en terminos de programas planes y proyectos en los pilares priporitarios de integración: Comercio, Seguridad Democrática, Desarrollo Social, Cambio Climático y gestión de desastres.  </t>
  </si>
  <si>
    <t>República de Georgia y República de Serbia</t>
  </si>
  <si>
    <t>Del 1 al 7 de septiembre de 2019</t>
  </si>
  <si>
    <t>Participar como protocolo en el marco de las Visitas Oficiales a la República de Georgia y a la República de Serbia.</t>
  </si>
  <si>
    <t>Se coordinó con los enlaces de seguridad de Georgia, Turquía y Serbia y con la Dirección General de Protocolo de Cancilleria Serbia y de Georgia, todos los aspectos de seguridad protocolo y ceremonial para que la visita fuera un éxito.
Se brindó apoyo protocolario en la firma de los instrumentos de consultas políticas y de cooperación académica y con la Cancilleria de Serbia.
Coordinación con el enlace del Ministerio de Relaciones Exteriores del Gobierno de Georgia y Serbia con la delegación Guatemalteca.</t>
  </si>
  <si>
    <t>Guillermo Rodolfo Rodríguez Contreras</t>
  </si>
  <si>
    <t>Participar en la primera reunión de puntos focales del consenso de Quetzaltenango.</t>
  </si>
  <si>
    <t>Se contó con la participación del Ministerio de Relaciones Exteriores en la primera reunión de puntos focales de Quetzaltenango en la cual se definieron las primeras acciones para impulsar las primeras cadenas de valor transfronterizas entre Guatemala y México relacionadas con miel de abeja, tomate de invernadero y melocotón con lo cual se espera contribuir al desarrollo agricola del Occidente de Guatemala.</t>
  </si>
  <si>
    <t>Del 2 al 5 de septiembre de 2019</t>
  </si>
  <si>
    <t>Participar en la LXXI  Reunión Ordinaria de la Comisión de Seguridad de Centroamérica y Subcomisiones; Reunión del Comité de Seguimiento del Comité Ejecutivo del SICA y Reunión del Comité Ejecutivo del SACA.</t>
  </si>
  <si>
    <t xml:space="preserve">Las reuniones en el marco del sistema de integración Centroamericana (SACA) permitió los acercamientos formales en informales con las diferentes delegaciones  participantes  y funcionarias de la Secretaría General (SACA) a cargo de los diferentes temas de la agenda. Lo anterior permitió un intercambio para abordar los temas de interes común para ir consensuando el calendario de actividades del Segundo Semestre 2019.
Además que como resultado de la reunión de trabajo los participantes intercambiaron información, analizaron los posibles escenarios, identificaron una serie de acciones que podrian tomar durante el presente semestre.
Con la participación de la delegación guatemalteca se logro continuar y fortalecer el involucramiento en la negociación y discusión de los temas subregionales mas relevantes. Así mismo se pudieron empezar a identificar las medidas concretas en las distintas posiciones y los retos examinando a la vez la conyuntura actual en la región centroamericana. Además se aumento retos en la visibilidad del país con la participación activa logrando así el objetivo de presentar los puntos de vista nacional y al mismo tiempo profundizando los conocimientos y experiencia de los funcionarios responsables de los temas de integración en la Cancilleria Guatemalteca. </t>
  </si>
  <si>
    <t>DEL 01 AL 30 DE SEPTIEMBRE 2019</t>
  </si>
  <si>
    <t>NO EXISTIERON COMISIONES</t>
  </si>
  <si>
    <t>18-16-2019</t>
  </si>
  <si>
    <t>Rony Abiú Chalí López</t>
  </si>
  <si>
    <t>Embajador Extraordinario y Plenipotenciario de Guatemala en la Repùblica Argentina</t>
  </si>
  <si>
    <t>Carlos Humberto Jiménez Licona</t>
  </si>
  <si>
    <t>Embajador Extraordinario y Plenipotenciario de Guatemala en Canadá</t>
  </si>
  <si>
    <t>Aura Roxana Montufar López de Nerio</t>
  </si>
  <si>
    <t>Vicecónsul del Cónsul General de Guatemala en Tapachula, Chiapas, Estados Unidos Mexicanos</t>
  </si>
  <si>
    <t>Elda Elisabel Enríquez Donis</t>
  </si>
  <si>
    <t>José Francisco Calí Tzay</t>
  </si>
  <si>
    <t>Embajador Extraordinario y Plenipotenciario de Guatemala en la República Federal de Alemania</t>
  </si>
  <si>
    <t>Pedro Gordillo</t>
  </si>
  <si>
    <t>Primer Secretario y Cónsul Embajada de Guatemala en la República de China</t>
  </si>
  <si>
    <t>Mario Andrés Rodríguez García</t>
  </si>
  <si>
    <t>Primer Secretario y Cónsul de la Embajada de Guatemala en la Mancomunidad de Australia</t>
  </si>
  <si>
    <t>Pedro Julio Gordillo Díaz</t>
  </si>
  <si>
    <t>Carlos Rafael Oliva Calderón</t>
  </si>
  <si>
    <t>Cónsul General en Tijuana, Baja California, Estados Unidos de América</t>
  </si>
  <si>
    <t>Tekandi Paniagua Flores</t>
  </si>
  <si>
    <t>Cónsul de Guatemala en Del Río, Texas, Estados Unidos de América</t>
  </si>
  <si>
    <t>Consejero</t>
  </si>
  <si>
    <t>Pedro Amado Robles Valle</t>
  </si>
  <si>
    <t>Embajador Extraordinario y Plenipotenciario de Guatemala en República de Panamá</t>
  </si>
  <si>
    <t>Carlos Jose Escobedo Menendez</t>
  </si>
  <si>
    <t>Ministro Consejero de la Embajada de Guatemala en los Estados Unidos Mexicanos</t>
  </si>
  <si>
    <t>Luisa Fernanda Bonilla Mérida de Galvao de Queiroz</t>
  </si>
  <si>
    <t>Tercer Secretario con funciones de Consejero de la Embajada de Guatemala en los Estados Unidos Mexicanos</t>
  </si>
  <si>
    <t>José Arturo Rodríguez Díaz</t>
  </si>
  <si>
    <t>Cónsul de Guatemala en Oklahoma City, Oklahoma, Estados Unidos de América</t>
  </si>
  <si>
    <t>Ricardo Ismaél Montes Maldonado</t>
  </si>
  <si>
    <t>Cónsul General de Guatemala en Houston, Texas, Estados Unidos de América</t>
  </si>
  <si>
    <t>Dora Elizabeth Olmedo Santos</t>
  </si>
  <si>
    <t>Vicecónsul del Cónsul General de Guatemala en Houston, Texas, Estados Unidos de América</t>
  </si>
  <si>
    <t>Silvia Yojhana Samines</t>
  </si>
  <si>
    <t>Cónsul General de Guatemala en McAllen, Texas, Estados Unidos de América</t>
  </si>
  <si>
    <t>Walter Npack Sierra</t>
  </si>
  <si>
    <t>Jorge Skinner-Klée Arenales</t>
  </si>
  <si>
    <t>Representante Permanente de Guatemala ante la Organización de las Naciones Unidas-ONU- en Nueva York, Estados Unidos de América</t>
  </si>
  <si>
    <t>Jorge Rafael Archila Ruíz</t>
  </si>
  <si>
    <t>Cónsul General de Guatemala en Raleigh, Carolina del Norte, Estados Unidos de América</t>
  </si>
  <si>
    <t>Ana Cristina España Gallardo</t>
  </si>
  <si>
    <t>Visecónsul del Consulado General de Guatemala en Raleigh, Carolina del Norte, Estados Unidos de América</t>
  </si>
  <si>
    <t>Walter Artur Estrada Hernández</t>
  </si>
  <si>
    <t>Tercer Secretario de la Embajada de Guatemala en los Estados Unidos Mexicanos</t>
  </si>
  <si>
    <t>Gladys Siomara Cárdenas Miron de Muñoz</t>
  </si>
  <si>
    <t>Cònsul General de Guatemala en Lake Worth, Florida, Estados Unidos de América.</t>
  </si>
  <si>
    <t xml:space="preserve">Nivia Rosemary Arauz Monzón </t>
  </si>
  <si>
    <t>Cònsul General de Guatemala en Nueva York Nueva York, Estados Unidos de América.</t>
  </si>
  <si>
    <t>Edi David Gonzáles Hernandéz</t>
  </si>
  <si>
    <t>Primer Secretario de la Embajada de Guatemala en Venezuela</t>
  </si>
  <si>
    <t>Rudy Armando Coxaj López</t>
  </si>
  <si>
    <t xml:space="preserve">Embajador Extraordinario y Plenipotenciario de Guatemala en República Dominicana </t>
  </si>
  <si>
    <t>Claudia Anayté Samayoa Arguello</t>
  </si>
  <si>
    <t>Vicecónsul de Guatemala en Acayucan, Veracruz</t>
  </si>
  <si>
    <t xml:space="preserve">Embajador Extraordinario y Plenipotenciario de Guatemala en la Repúbluca Federal de Alemania. </t>
  </si>
  <si>
    <t>Willy Gómez</t>
  </si>
  <si>
    <t>Erick Wotzbely Cardona</t>
  </si>
  <si>
    <t>Hugo Arnoldo Blanco</t>
  </si>
  <si>
    <t>Luis Fernando Carranza</t>
  </si>
  <si>
    <t xml:space="preserve">Ciudad de Córdoba </t>
  </si>
  <si>
    <t>Del 16 de junio al 19 de junio del 2019</t>
  </si>
  <si>
    <t>Visita a la empresa HidroGrubert y Econovo</t>
  </si>
  <si>
    <t>Conocer y constatar la calidad de las empresas visitadas para promover y fomentar el potencial de cooperación entre Argentina y Guatemala, así también dar a conocer las condiciones de inversión en Guatemala.</t>
  </si>
  <si>
    <t>Ciudad de Toronto, Ontario</t>
  </si>
  <si>
    <t>Del 1 de agosto al 3 de agosto del 2019</t>
  </si>
  <si>
    <t>Determinar el local que ocupa</t>
  </si>
  <si>
    <t>Se llevaron acabo conversaciones sobre diversos temas, pero principalmente sobre las oportunidades que la ciudad y las ciudades del Área Metropolitana de Toronto, afrecen en materia de comercio y cultura.</t>
  </si>
  <si>
    <t>Ciudad de Mérida, Yucatán</t>
  </si>
  <si>
    <t>Del 14 de julio al 19 de julio del 2019</t>
  </si>
  <si>
    <t>Inauguración del Consulado General de Guatemala en Tapachula</t>
  </si>
  <si>
    <t>Se estima que la ciudad cuenta con uno de los mejores índices de calidad de vida debido al clima de atención ciudadana, oferta educativa, oferta de empleo y crecimiento económico.</t>
  </si>
  <si>
    <t>Los funcionarios de la SER manifestaron expreso conocimiento de sus superiores sobre la anuencia de los Estados Unidos Mexicanos para la apertura del Consulado General en Mérida Yucatán.</t>
  </si>
  <si>
    <t>República de Polonia</t>
  </si>
  <si>
    <t>Del 19 de junio al 20 de junio del 2019</t>
  </si>
  <si>
    <t>Reunión de trabajo con el Ministerio de Relaciones Exteriores de Polonia</t>
  </si>
  <si>
    <t xml:space="preserve">Reinteraron el interés de mantener reuniones de alto nivel para hacer cosultas politicas entre ambos paises, se platicó nuevamente sobre el intercambio académico y la inversión en las investigaciones arqueológicas. </t>
  </si>
  <si>
    <t>Ciudad de Kaohdiung, República de China</t>
  </si>
  <si>
    <t>Del 10 de julio al 12 de julio del 2019</t>
  </si>
  <si>
    <t>Acompañamiento al Viceministro de Economía</t>
  </si>
  <si>
    <t>Taiwán mostró un alto interés en poder colaborar con Guatemala en la socialización de experiencias, así como en capacitaciones a estudiantes y funcionarios en temas comerciales.</t>
  </si>
  <si>
    <t>Melbourne, Victoria, Mancomunidad de Australia</t>
  </si>
  <si>
    <t>Del 24 de julio de 2019 al 25 de julio de 2019</t>
  </si>
  <si>
    <t>Ignauración del Consulado Honorario de Guatemala</t>
  </si>
  <si>
    <t xml:space="preserve">Se logró la inauguración del Consulado Honorario en Melbourne, Estado de Victoria, al ser esta la primera vez que Guatemala cuenta con un Consulado en ese Estado, centro económico y cultural de Australia. Se busca ampliar y trabajar en conjunto con las autoridades del Estado de Victoria y tener más acceso a sus políticas estatales por medio de un seguimiento más continuo por parte del Cónsul Honorario designado. </t>
  </si>
  <si>
    <t>Del 16 de mayo al 22 de mayo del 2019</t>
  </si>
  <si>
    <t>Obtención de información actualizada y conocimientos en materia migratoria, consular y de protección para brindarle una mejor atención a los connacionales guatemaltecos en el exterior.</t>
  </si>
  <si>
    <t>Mexicali, Baja California</t>
  </si>
  <si>
    <t>24 de junio del 2019</t>
  </si>
  <si>
    <t>Visita a albergue</t>
  </si>
  <si>
    <t>Con propósito de reforzar la presencia consular de Guatemala en la ciudad de Mexicali  que brinda sus servicios a la población migrante en transito y retornada, se realizo recorrido por las instalaciones del lugar.</t>
  </si>
  <si>
    <t>La Paz, Baja California</t>
  </si>
  <si>
    <t>Del 16 de julio al 19 de julio del 2019</t>
  </si>
  <si>
    <t>Visita de trabajo y reforzar la presencia consular</t>
  </si>
  <si>
    <t>Se logró reforzar la relación bilateral con el gobierno estatal de Baja California, con el que se garantiza el bienestar de las población guatemalteca en dicho estado, sostener una reunión con la Delegación Estatal Migratoria.</t>
  </si>
  <si>
    <t>Ciudad del El Paso, Texas</t>
  </si>
  <si>
    <t>Del 22 de julio al 25 de julio de 2019</t>
  </si>
  <si>
    <t>Visita de trabajo a la Ciudad de El Paso</t>
  </si>
  <si>
    <t>Afianzar la relaxión y coordinació con autoridades migratorias de las sedes ubicadas en la Ciudad de El Paso, facilitar la información con los connacionales asegurados ubucados en centros de detención.</t>
  </si>
  <si>
    <t>Bangkok, Reino de Tailandia</t>
  </si>
  <si>
    <t>Del 13 de julio al 17 de julio del 2019</t>
  </si>
  <si>
    <t>Visita de trabajo al Reino de Tailandia</t>
  </si>
  <si>
    <t>Se obtuvo información relevante a la dinámica laboral y asuntos administrativos, el tema de reunión giro en torno a la reapertura de la Embajada de Guatemala en Indonesia, acordaron trasladar las buenas relaciones políticas en cooperación por medios creativos, principalmente impulsar el desarrollo, comercio e inversión entre ambos países.</t>
  </si>
  <si>
    <t>Del 1 de abril al 12 de abril del 2019</t>
  </si>
  <si>
    <t>Seminario de Embajadores de Guatemala 2019</t>
  </si>
  <si>
    <t>Se conoció la situación actual del diferendo con Belice y la perspectiva de inciar el proceso ante la Corte Internacional de Justicia. Además de la necesidad de establecer la línea de base en los litorales del Estado de Guatemala.</t>
  </si>
  <si>
    <t>Ciudad de Tapachula, Chiapas, Estados Unidos Mexicanos</t>
  </si>
  <si>
    <t>Del 17 de junio de 2019 al 17 de junio de 2019</t>
  </si>
  <si>
    <t xml:space="preserve">Participar en la Visita de Trabajo convocada por el Subsecretario para América Latina y el Caribe de la SER Mexicanos </t>
  </si>
  <si>
    <t xml:space="preserve">Se estableció un contacto directo, tanto de la Embajada como del Consulado en Tapachula y Ciudad Hidalgo, con equipo designado por la Subsecretaría para América Latina y el Caribe de la Secretaría de Relaciones Exteriores, para dirigir las operaciones del Gobierno en la Frontera Sur. </t>
  </si>
  <si>
    <t>Reunión de Coordinación de Transmisión del Mando Presidencial.</t>
  </si>
  <si>
    <t>Se coordino una visita con los representantes del Congreso de la República para conocer sus inquietudes como actor fundamental del evento, se elaboro un cronograma de actividades que permita a la coordinación General facilitar el seguimiento de las tareas aignadas.</t>
  </si>
  <si>
    <t>Se suscribió el contrato con la empresa TABSA, firmar el contrato con dicha empresa quien brindará el servicio de entrega a los connacionales de sus pasaportes, así como a los Consulados que imprimiremos y poder enviar a otras Misiones Consulares.</t>
  </si>
  <si>
    <t>Ciudad de Dallas, Texas, Estados Unidos de América</t>
  </si>
  <si>
    <t>10 de julio del 2019</t>
  </si>
  <si>
    <t>Verificación del espacios físicos para oficinas</t>
  </si>
  <si>
    <t>Identificación y verificación de espacio físico para albergar las oficinas del Consulado General de Guatemala en la ciudad de Dallas, Texas, se esta preparando un informe ampliando todos los detalles de la propuesta del inmueble para elevarlos a las distinguidas consideración de las autoridades.</t>
  </si>
  <si>
    <t>Se logró ubicar dos opciones que están en evaluación para el albergar las oficinas del Consulado de Guatemala en Dallas, Texas,.Por motivo de suscripción, adando así cumplimiento a lo instruido en el Nombramiento 377 N30-2019.</t>
  </si>
  <si>
    <t>Villa Aldana, Veracruz</t>
  </si>
  <si>
    <t>Del 5 de septiembre al 6 de septiembre del 2019</t>
  </si>
  <si>
    <t>Visita consular a los privados de libertad</t>
  </si>
  <si>
    <t>Brindar atención y asistencia consular a los 12 guatemaltecos privados de libertad, entrevistarlos para poder tener una mejor información relacionada al seguimiento de cada uno de sus casos.</t>
  </si>
  <si>
    <t>Ciudades Cotulla, Freer y Hebbronville</t>
  </si>
  <si>
    <t>Del 25 de julio al 26 de julio del 2019</t>
  </si>
  <si>
    <t>Visita a los centros de Procesamiento de la Patrulla Fronteriza</t>
  </si>
  <si>
    <t>Los tres centros visitados cuentan con personal voluntario que apoyan las diversas acciones en beneficio de las personas irregulares, para clasificar  ropa, preparar entre otros.</t>
  </si>
  <si>
    <t>San Antonio, Texas</t>
  </si>
  <si>
    <t>16 de agosto del 2019</t>
  </si>
  <si>
    <t>Visita al hospital Metrpolitano</t>
  </si>
  <si>
    <t>Se recabo información para identificar a guatemaltecos fallecidos, ya que no cuentan con familiares ni amigos en Estados Unidos de América y se tubo conversación con el personal del hospital.</t>
  </si>
  <si>
    <t>República de Guatemala</t>
  </si>
  <si>
    <t>Del 17 de julio al 21 de julio del 2019</t>
  </si>
  <si>
    <t>Reuniones con miembros de la Unidad de Soberanía y Dominio del Ministerio de Relaciones Exteriores.</t>
  </si>
  <si>
    <t>Temas sobre la asignación al proceso de la solución del diferido territorial, asi como el análisis del Plan Operativo Anual que se asignará al proceso para la solución del diferido territorial, insular y marítimo de la República de Guatemala en Belice.</t>
  </si>
  <si>
    <t>Ciudad Memphis</t>
  </si>
  <si>
    <t>Del 29 de julio al 1 de agosto del 2019</t>
  </si>
  <si>
    <t>Vista de espacios fisico para las oficinas del Consulado</t>
  </si>
  <si>
    <t>Se logró establecer un contacto con las oficinas de Gobierno a nivel de ciudad condado y federal con las visitas al alcalde de la ciudad, director de policia.</t>
  </si>
  <si>
    <t>Visita para verificar el espacio físico que puedan albergar las ofcinas del consulado General de Guatemala, se realizaron 9 visitas a locales mas cercanos que cumplan con las condiciones necesarias de cantidad de espacio.</t>
  </si>
  <si>
    <t>Ciudad de Guatemala, República de Guatemala</t>
  </si>
  <si>
    <t>Del 9 de julio de 2019 al 12 de julio de 2019</t>
  </si>
  <si>
    <t xml:space="preserve">Tratar temas relacionados con el accidente automovilístico ocurrido en la Ciudad de México, temas migratorios y temas del Programa de Desarrollo Integral </t>
  </si>
  <si>
    <t xml:space="preserve">Se logró alcanzar los acuerdo para el tratamiento de la situación derivada del accidente automovilístico ocurrido en la Ciudad de México el 25 de mayo del año en curso, asimismo se recibieron las intrusiones correspondientes por parte las Altas Autoridades del Ministerio de Relaciones Exteriores para el abordaje de los puntos tratados en el Plan de trabajo Guatemala y México. </t>
  </si>
  <si>
    <t>Ciudad de Cuautla, Morelos, Estados Unidos Mexicanos</t>
  </si>
  <si>
    <t>Del 8 de julio de 2019 al 8 de julio de 2019</t>
  </si>
  <si>
    <t>Bridar apoyo y asistencia a guatemalteco menor de edad</t>
  </si>
  <si>
    <t xml:space="preserve">Brindar atención de un hospital general a un hospital especializado, asimismo que se le brinda toda la seguridad al menor Cristian Iban González Ortiz, en virtud que corría riesgo su vida. Se logró localizar a los familiares del menor, quienes también fueron víctimas de intento de homicidio, a los cuales se les brindó asistencia médica y jurídica. </t>
  </si>
  <si>
    <t>Ciudad de Natchez, Misisipi</t>
  </si>
  <si>
    <t>Del 9 de agosto al 13 de agosto del 2019</t>
  </si>
  <si>
    <t>Brindar asistencia, protección y asesoría a  los guatemaltecos.</t>
  </si>
  <si>
    <t>Se pudo verificar que los niños de las personas detenidas se encuentran en resguardo de uno de los padres o de algún familiar, se constato con los 95 guatemaltecos entrevistados que se respetan sus derechos, confirmando su estado de salud y  ánimo.</t>
  </si>
  <si>
    <t>Ciudad de Lake Worth, Florida</t>
  </si>
  <si>
    <t>Se revisó el contrato considerando importante incluir el tiempo máximo de entrega que la empresa Tabsa debe cumplir para llevar el transporte al connacional, se procedió a suscribir el contrato.</t>
  </si>
  <si>
    <t>República de Panamá</t>
  </si>
  <si>
    <t>Del 19 de agosto al 21 de agosto del 2019</t>
  </si>
  <si>
    <t>Retirar la cantidad correspondiente al Fondo Rotativo</t>
  </si>
  <si>
    <t>Retiro de la cantidad del Fondo Rotativo para gastos del funcionamiento de la Embajada de Guatemala en Venezuela, compra de articulos para el funcionamiento de la embajada a precios favorables para el presupuesto de la Embajada.</t>
  </si>
  <si>
    <t>Del 16 de julio al 17 de julio del 2019</t>
  </si>
  <si>
    <t>Reunión Anual de las Asambleas de Gobernadores del BID</t>
  </si>
  <si>
    <t>Fortalecimiento de la presencia e imagen del Gobierno de Guatemala en la Reunión Anual de las Asambleas de Gobernadores. Acercamiento con empresarios ecuatorianos que asistieron a dicha reunión.</t>
  </si>
  <si>
    <t>Del 14 de julio al 20 de julio del 2019</t>
  </si>
  <si>
    <t>Reuniones con organizmos públicos y empresas privadas.</t>
  </si>
  <si>
    <t>Se establecieron los contactos de lugar para la creación de una Zona Franca con fines turísticos donde se construyan hoteles en Guatemala, se verificarón los parámentros legales que hay que cumplir para que el proyecto sea posible.</t>
  </si>
  <si>
    <t>Ciudad de Múnich, Baviera</t>
  </si>
  <si>
    <t>2 de septiembre del 2019</t>
  </si>
  <si>
    <t xml:space="preserve">Brindar atenciones protocolarias </t>
  </si>
  <si>
    <t xml:space="preserve">Se realizaron las gestiones correspondientes protocolarias para el ingreso del suscrito al aeropuerto y la recepción de la señora Ministra, así como consolidar la relación con la Empresa Múnich Airport International. </t>
  </si>
  <si>
    <t>Ciudad de Szczecin, Pomerania Occidental, República de Polonia</t>
  </si>
  <si>
    <t>Del 4 de septiembre al 6 de septiembre del 2019</t>
  </si>
  <si>
    <t>Visita de estudio en la República de Polonia</t>
  </si>
  <si>
    <t>Se asistió a la 7 Conferencia de Economía Marítima, en donde se dio la información sobre las alianzas en la Economía Maritíma entre países como Italia, Hungría, Rumanía, Eslovenía, liderados po Polonia.</t>
  </si>
  <si>
    <t>Guísela Alejandra Gordillo Sosa</t>
  </si>
  <si>
    <t>Petén</t>
  </si>
  <si>
    <t>Participar en la capacitación "Valores como Eje Motivacional".</t>
  </si>
  <si>
    <t>TOTAL VIÁTICOS INTERNACIONALES</t>
  </si>
  <si>
    <t>DEL 01 AL 31 DE OCTUBRE 2019</t>
  </si>
  <si>
    <t>Carolina Calvillo Valdéz</t>
  </si>
  <si>
    <t>Subdirectora General</t>
  </si>
  <si>
    <t>Del 11 al 24 de agosto de 2019</t>
  </si>
  <si>
    <t>Orientar y tomar decisiones para agilizar la solución a problemas administrativos y financieros, que se deriven de la Auditoría Financiera y de Cumplimiento que se realizará al Consulado General de Guatemala en los Ángeles, California.</t>
  </si>
  <si>
    <t>La visita al Consulado de Guatemala en la Ciudad de los Ángeles, Estados Unidos de América, permitió evaluar las labores que desempeñan los funcionarios diplomáticos en el área de su competencia y el trabajo que efectúa el personal local contratado, así como conocer los diferentes ámbitos de acción en las diferentes dependencias fuera del Consulado y con ello orientar las labores que desempeñan.</t>
  </si>
  <si>
    <t>César Agusto Chávez Abrego</t>
  </si>
  <si>
    <t>Realizar una Auditoría Financiera y de Cumplimiento al Consulado General de Guatemala en los Ángeles, California.</t>
  </si>
  <si>
    <t>La auditoría al Consulado General, permitió evaluar la correcta ejecución del erario nacional asignado, bajo los criterios de eficiencia, eficacia, probidad y calidad del gasto; así como las labores que desempeñan los funcionarios diplomáticos en el área de su competencia y el trabajo que efectúa el personal local contratado.</t>
  </si>
  <si>
    <t>Celeste Nubin Villafuerte de Lucero</t>
  </si>
  <si>
    <t>Profesional III</t>
  </si>
  <si>
    <t>José Pedro Catú López</t>
  </si>
  <si>
    <t>Ciudad de México, Estados Unidos Mexicanos</t>
  </si>
  <si>
    <t>Del 26 al 27 de agosto de 2019</t>
  </si>
  <si>
    <t>Participar en la Reunión Preparatoria para el "Encuentro sobre inversión y desarrollo en México y países del norte de Centroamérica" .</t>
  </si>
  <si>
    <t>En el desarrollo de la agenda se prevé incluir una presentación de la Comisión Económica para América Latina y el Caribe -CEPAL- sobre el programa de Desarrollo Integral y una presentación del Banco Interamericano de Desarrollo -BID- sobre asociaciones Públicas-Privadas.</t>
  </si>
  <si>
    <t>Jairo David Estrada Barrios</t>
  </si>
  <si>
    <t>Bruselas, Reino de Bélgica</t>
  </si>
  <si>
    <t>Del 31 de agosto al 6 de septiembre de 2019.</t>
  </si>
  <si>
    <t>Participar en la presentación del agregado aduanero ante la Organización Mundial de Aduanas (OMA).</t>
  </si>
  <si>
    <t>Aumento del Comercio guatemalteco. 
Mejorar las relaciones comerciales de Guatemala con el mundo especialmente con la región de Europa.
Aumento de las exportaciones de cacao de Guatemala.
 Mejora de la economía debido a la generación de empleo a raíz del incremento en las exportaciones de cacao.
Dar a conocer la semilla de cacao de Guatemala que contiene uno de los niveles más bajos de cadmio a nivel Mundial.
Dar a conocer la calidad de la semilla de cacao de Guatemala.
Dar a conocer a Guatemala como garante en la Integración Centroamericana.</t>
  </si>
  <si>
    <t>Lynsay Eugenia Hernandez Albizu de Muñoz</t>
  </si>
  <si>
    <t>Formar parte de la delegación que participará en las Visitas Oficiales a la República de Georgia y a la República de Serbia.</t>
  </si>
  <si>
    <t xml:space="preserve">Compromiso  de evaluar el establecimiento de un Consul Honorario de Guatemala en Georgia.
Promover estrategias conjuntas en promoción del comercio e inversiones, a través del Grupo de Amistad Parlamentaria entre Guatemala y Georgia.
Compromiso de Georgia de apoyo para la implementación de la Ventanilla única para las Exportaciones en Guatemala para centralizar y coordinar las instituciones involucradas en trámites y procedimientos de exportación y así facilitar la comercialización externa de los productos guatemaltecos. </t>
  </si>
  <si>
    <t>Héctor Leonel Chavarría Salguero</t>
  </si>
  <si>
    <t>Técnico en Infraestructura y Redes</t>
  </si>
  <si>
    <t>Del 2 al 7 de septiembre de 2019</t>
  </si>
  <si>
    <t>Contar con una red segura y estable para el desarrollo de la funciones del personal de la Embajada.
Agilizar los procesos y el trabajo del personal al unificar toda la documentación en un solo lugar permitiendo el trabajo colaborativo.
Reducción de costos de telefonía al integrar la planta telefónica de la Embajada con la planta telefónica de la Cancillería  realizando toda comunicación a traves de internet y no de servicio telefónico.
Mejorar la seguridad en cada una de la estaciones de trabajo al contar con roles y permisos que van de acuerdo a la necesidad de cada usuario.</t>
  </si>
  <si>
    <t>Tiflis, Georgia; Estambul, Turquía y Belgrado, República de Serbia</t>
  </si>
  <si>
    <t>Del 01 al 07 de septiembre del 2019</t>
  </si>
  <si>
    <t>Participar en la visita oficial a la ciudad Tiflis, Georgia; Estambul, Turquía  y a la ciudad de Belgrado, República de Serbia</t>
  </si>
  <si>
    <t>Establecimiento de un Grupo de Amistad Parlamentaria entre Guatemala y Serbia.
Explorar apoyo de Serbia a Guatemala en temas de capacitación  militar.
Acceder al programa de becas "Mundo de Serbia", por medio del cual estudiantes guatemaltecos podrán cursar estudios superiores en prestigiosas  universidades serbias.
Compromiso de activar el Mecanismo de Consultas Políticas con reuniones periódicas que permitan la continuidad del diálogo  bilateral y multilateral.
Guatemala y Serbia expresaron su compromiso para explorar la posibilidad de llevar a cabo un hermanamiento entre ciudades.</t>
  </si>
  <si>
    <t>Ciudad de San Salvador, República de el Salvador</t>
  </si>
  <si>
    <t>Del 02 al 05 de septiembre del 2019</t>
  </si>
  <si>
    <t xml:space="preserve">Participar en la reunión del comité de seguimiento del comité ejecutivo del SICA y en la LXVII reunión del comité ejecutivo del SICA. </t>
  </si>
  <si>
    <t>Las acciones acordadas y las decisiones adoptadas garantizan la transparencia, rendición de cuentas de toda la institucionalidad y permiten asegurar la eficiencia y eficacia del SICA y de todas sus instituciones. En este sentido, el beneficio directo para Guatemalaes el del adecuado funcionamiento del Sistema así  como el de su correcta gobernanza, con el que las políticas que lo rigen podrán trasladarse en términos de programas, planes y proyectos en los pilares prioritarios de la integración: comercio, seguridad democrática, desarrollo social, cambio climático y gestion de desastres.</t>
  </si>
  <si>
    <t>Diego Israel Girón Rodas</t>
  </si>
  <si>
    <t>Con la activa participación en las reuniones descritas, Guatemala ratifica su compromiso con el proceso de integración regional, y brinda seguimiento a las decisiones adoptadas por los Jefes de Estado a través de los mecanismos técnicos que brinda el Comité de Seguimiento del Comité Ejecutivo del SICA para la toma de decisiones en materia normativa y reglamentaria del Sistema.</t>
  </si>
  <si>
    <t>Ciudad de Dubái, Emiratos Árabes Unidos.</t>
  </si>
  <si>
    <t>Del 09 al 14 de septiembre del 2019</t>
  </si>
  <si>
    <t>Realizar visita de campo al pabellón de Guatemala, el cual ya se encuentra finalizado;  presentar a la delegación nacional con autoridades de alto nivel de la Expo 2020 Dubái; acercamiento institucional para el fortalecimiento de relaciones que permitan un intercambio económico; concretar y desarrollar la organización del día nacional de Guatemala; sostener acercamientos con instituciones relevantes para el sector productor de Guatemala, referente a las inversiones extranjeras directas; y asistir a la reunión técnica sectorial para tratar temas de interés bilareral.</t>
  </si>
  <si>
    <t>Sostuvo una reunión con residentes guatemaltecos en Abu Dhabi, con quienes dialogó sobre la apertura de la Embajada de Guatemala en dicha ciudad, todos los residentes eran pilotos guatemaltecos trabajando para una empresa de dicho país, por lo que agradecieron y reconocieron la importancia de tener una oficina consular guatemalteca y que dicha apertura les facilitaría a todos los residentes guatemaltecos los trámites migratorios ya que antes tenían que viajar hacia el país de concurrencia solo para la realizacion de una solicitud.</t>
  </si>
  <si>
    <t>Orientar y tomar decisiones para agilizar la solución a problemas administrativos y financieros, que se deriven de la auditoría financiera y de cumplimiento realizada a la Embajada de Guatemala acreditada en la Ciudad de Lima, República de Perú.</t>
  </si>
  <si>
    <t>La visita a la Embajada de Guatemala en la Ciudad Lima, República de Perú permitió evaluar las labores que desempeñan los funcionarios diplomáticos en el área de su competencia y el trabajo que efectúa el personal local contratado y con ello orientar las labores que desempeñan.</t>
  </si>
  <si>
    <t>Del 08 al 14 de septiembre del 2019</t>
  </si>
  <si>
    <t>Realizar una auditoría financiera y de cumplimiento  a la Embajada de Guatemala acreditada  en la Ciudad de Lima, República de Perú.</t>
  </si>
  <si>
    <t>La auditoria a la Embajada de Guatemala en la República de Perú, permitió evaluar la correcta ejecución del erario nacional asignado, bajo los criterios de eficacia, eficiencia, probidad y calidad del gasto; así como la labor que desempeñan los funcionarios diplomáticos en el área de su competencia y en el trabajo que efectúa el personal local contratado.</t>
  </si>
  <si>
    <t>Catherine Gabriela Morán Vásquez de Morales</t>
  </si>
  <si>
    <t>Víctor Hugo Girón Guzmán</t>
  </si>
  <si>
    <t>Dubái, Emiratos Árabes Unidos</t>
  </si>
  <si>
    <t xml:space="preserve">Se promocionó el comercio exterior con DUBÁI, resaltando las oportunidades denegocios e identificar congruenciaspara fortalecer la relación comercial y de inversión con Guatemala a largo plazo. Con la participación de la delegación guatemalteca se logra continuar y fortalecer elinvolucramiento en la negociación  y discución  de los temas multilaterales, bilaterales, comerciales  y de inversión que son de prioridad para el país.
Además, se aumentó la visibilidad del país, logrando así el objetivo de presentar los puntos de vista  y los avances en los temas comerciales y de inversión,al mismo tiempo,, abordando las oportunidades de cooperación conjunta que coadyeven al desarrollo económico de los paises.   </t>
  </si>
  <si>
    <t>Del 09 al 13 de septiembre del 2019</t>
  </si>
  <si>
    <t>Participar en la reunión de directores de cooperación del sica, reunión técnica preparatoria del consejo de ministros de relaciones exteriores del SICA y en la lXXIX Reunión del consejo de ministros de relaciones exteriores del SICA.</t>
  </si>
  <si>
    <t>La participación en la Reunión de Directores de Cooperación del SICA beneficia a Guatemala en todos los ámbitos de la cooperación internacional dirigida al SICA, que se traducen en decisiones y acciones para la mayor eficiencia, eficacia e impacto de las políticas regionales en los ámbitos de comercio, seguridad democrática, desarrollo social, cambio climático y gestión de desastres, que se trasladan a todos los países miembros del Sistema, incluida Guatemala.</t>
  </si>
  <si>
    <t>Del 09 al 11 de septiembre del 2019</t>
  </si>
  <si>
    <t>Participar en la reunión de directores de cooperación del SICA.</t>
  </si>
  <si>
    <t>Se acordó presentar el Informe de Gestión y Ejecución de la Cooperación Regional del SICA al Consejo de Ministros de Relaciones Exteriores con todas las observaciones realizadas según la Recomendación  CE-07-2019, lo cual refleja un logro para la PPT que estuvo a cargo de Guatemala el primer semestre de 2019.</t>
  </si>
  <si>
    <t>Del 10 al 13 de septiembre del 2019</t>
  </si>
  <si>
    <t>Participar en la reunión técnica preparatoria del consejo de ministros de relaciones exteriores del SICA y en la lXXIX reunión del consejo de ministros de relaciones exteriores del SICA.</t>
  </si>
  <si>
    <t>Guatemala enfatizó en la necesidad de  aprovechar ese espacio para avanzar con el cumplimiento de la Declaración Especial sobre la situación del Café, y profundizar sobre estrategias   a nivel nacional y regional para obtener resultados concretos respecto a esta problemática.
Guatemala garantizó dar continuidad a los temas que fueron impulsados en el marco de su PPT, lo cual refleja el compromiso nacional con el proceso  de integración regional.</t>
  </si>
  <si>
    <t>Del 10 al 12 de septiembre del 2019</t>
  </si>
  <si>
    <t>Participar en la reunión técnica preparatoria del consejo de ministros de relaciones exteriores del SICA y en la lXXIX reunión consejo de ministros de relaciones exteriores del SICA.</t>
  </si>
  <si>
    <t>Luis Fernando Tagual Suruy</t>
  </si>
  <si>
    <t>Coordinador de Inventarios</t>
  </si>
  <si>
    <t>Del 11 al 18 de septiembre del 2019</t>
  </si>
  <si>
    <t>Realizar  el inventario especial al Consulado de Guatemala en Lake Worth, Florida, Estados Unidos de América.</t>
  </si>
  <si>
    <t>Fortalecimiento institucional para la protección de la integridad de los bienes muebles que conforman el inventario oficial del Consulado de Guatemala en la ciudad de Lake Worth, Florida, Estados Unidos de América y consecuentemente del patrimonio del Estado de Guatemala.</t>
  </si>
  <si>
    <t>Del 11 al 12 de septiembre del 2019</t>
  </si>
  <si>
    <t xml:space="preserve">Participar en la lXXIX reunión del consejo de ministros de relaciones exteriores del SICA. </t>
  </si>
  <si>
    <t>Se brinda seguimiento  y relevancia a la prioridades estratégicas del país de Guatemala respecto a la agenda internacional.</t>
  </si>
  <si>
    <t>Washington, D.C., Estados Unidos de América</t>
  </si>
  <si>
    <t>Del 12 al 14 de septiembre del 2019</t>
  </si>
  <si>
    <t>Atender reuniones de trabajo en la Embajada de Guatemala en Washington DC, Estados Unidos de América</t>
  </si>
  <si>
    <t>Reforzamiento de aplicación de la ley y medidas de remoción (deportación) para Guatemala: el Servicio de Inmigración y Contrl de Aduanas de los Estados Unidos de América (ICE, por sus siglas en ingles) anunció un mecanismo para la agilizacion de la remoción o deportación de ciudadanos guatemaltecos que llegan a ese país. Actualmente, solo los adultos solteros y las unidades familiares que llegan a ese país. Actualmente, solo los adultos solteros y las unidades familiares que llegan a la frontera son elegibles para un procedimiento más expedito.</t>
  </si>
  <si>
    <t>Dallas, Texas, Estados Unidos de América</t>
  </si>
  <si>
    <t>Del 14 al 20 de septiembre del 2019</t>
  </si>
  <si>
    <t>Para que atienda la invitación extendida por la asociación de exportadores de Guatemala (AGEXPORT) y participe en la misión comercial.</t>
  </si>
  <si>
    <t>Promoción del comercio general de Guatemala y la atracción de inversiones. 
Posicionamiento de productos guatemaltecos  en mercados y supermercados en la ciudad de Dallas, Texas, Estados Unidos de América.
Ampliación de la cartera de clientes de los empresarios guatemaltecos que participaron en la misión comercial realizada en la ciudad de Dallas, Texas, Estados Unidos de América en los diferentes sectores de exportación con los cuales se continuara el seguimiento correspondiente para realizar el cierre de negocios.
 Generación de contactos claves para el apoyo del crecimiento del desarrollo económico, a través de las oportunidades para aumentar las exportaciones hacia Texas y en especial a la ciudad de Dallas.</t>
  </si>
  <si>
    <t>Reino de Marruecos y Nueva York, Estados Unidos de América</t>
  </si>
  <si>
    <t>Del 17 al 28 de septiembre del 2019</t>
  </si>
  <si>
    <t>Participar en la visita de trabajo al Reino de Marruecos, a realizarse en la ciudad de rabat, y reuniones programadas  en el marco del debate general del 74° periodo de sesiones de la Asamblea General de la Organización de las Naciones Unidas (ONU) a llevarse a cabo en la Ciudad de Nueva York, Estados Unidos de América.</t>
  </si>
  <si>
    <t>Se promocionó el comercio exterior con el Reino de Marruecos, resaltando las oportunidades de negocios e identificar congruencias para fortalecer la relación comercial y de inversión con Guatemala a corto y largo plazo. Con la participación de la delegación guatemalteca se logra dar continuidad y fortalecer el involucramiento en la negociación y discución de los temas bilaterales, multilaterales, comerciales y de inversión que son  de prioridad para Guatemala.</t>
  </si>
  <si>
    <t>Del 20 al 23 de agosto de 2019</t>
  </si>
  <si>
    <t xml:space="preserve">Participar en las siguientes actividades: reunión técnica preparatoria de las cancillerías de los países miembros del Mecanismo de Tuxtla; IV Comisión Ejecutiva del Proyecto Mesoamérica; Reunión de Ministros de Relaciones Exteriores de los Países Miembros del Mecanismo de Tuxtla; XVII Cumbre de Jefes de Estados y de Gobierno de Tuxtla. </t>
  </si>
  <si>
    <t>Guatemala participó activamente para observar que todos los procesosque se emprenden enel marco del mecanismo de Tuxtla se realicen demanera cuidadosa y respetando los marcosinstitucionales regionales delos cuales algunos países son parte.
Guatemala enfatizó en la necesidad de aprovechar los espacios del Mecanismo de Tuxtla para refleccionar sobre el funcionamiento del Proyecto Mesoamérica (PM), y profundizar el diálogo en temas fundamentales para la agenda del PM.</t>
  </si>
  <si>
    <t>Directora de Comunicación Social</t>
  </si>
  <si>
    <t>Del 19 al 26 de septiembre del 2019</t>
  </si>
  <si>
    <t>Participar como enlace de comunicación en el marco de las reuniones programadas en el marco del debate general del 74°. período de sesiones de la Asamblea General de la Organización de las Naciones Unidas (ONU).</t>
  </si>
  <si>
    <t>Información directa a medios, nacionales e internacionales, sobre el segmento de Alto Nivel del 74° período de seciones de la Asamblea General de la Organización de las Naciones Unidas.
Se publicó en redes sociales, reuniones, discursos, acciones en el marco de la 74° Asamblea de Naciones Unidas.</t>
  </si>
  <si>
    <t>Del 19 al 27 de septiembre del 2019</t>
  </si>
  <si>
    <t>Participar como avanzada de protocolo en el marco de las reuniones programadas en el marco del debate general del 74°. período de sesiones de la Asamblea General de la Organización de las Naciones Unidas (ONU).</t>
  </si>
  <si>
    <t>Se apoyó al señor Presidente de la República de Guatemala y a la Embajadora Sandrá Jovel, quien participó en el Debate General de la 74° Asamblea General de las Naciones Unidas, en las reuniones bilaterales a nivel presidencial y ministerialm asimismo en la reunión con el Presidente Trump fuera de la ONU. Se apoyó junto con los asesores de la Secretaría de Comunicación Social de la Presidencia la edicion del Discurso el cual presentó  el señor Presidente de manera exitosa en la Asamblea General, utilizando el Teleprompter.  Se realizó la impresión de las correcciones solicitadas a los discursos de la Asamblea General y de la reunión convocada por el Presidente de Colombia sobre el Café y también  la reunión sobre el Cambio Climático, lo cual generó una proyección al más alto nivel de las políticas de Guatemala en el concierto de las naciones.</t>
  </si>
  <si>
    <t>Por medio del trabajo que se realizó en el área de coordinación y protocolo, se logró que el señor Presidente y la Señora Canciller, efectuaran con éxito sus intervenciones y las reuniones que se celebraron en el marco de la 74° Asamblea General de la ONU, así como las reuniones bilaterales que se sostuvieron con diversos países.</t>
  </si>
  <si>
    <t>Del 21 al 26 de septiembre del 2019</t>
  </si>
  <si>
    <t xml:space="preserve">Participar en las reuniones del 74° período de sesiones de la Asamblea General de las Naciones Unidas (ONU) en Nueva York, Estados Unidos de América. </t>
  </si>
  <si>
    <t xml:space="preserve">Durante la semana del Segmento de Alto Nivel del 74° período de sesiones de la Asamblea General de la Organización de las Naciones Unidas, se concentraron los Jefes de Estado y de Gobierno, Ministros y Viceministros de los Estados miembros de la Organización, lo cual permitió acercamientos  formales e informales con representantes tanto de los Estados miembros como con los funcionarios del sistema de las Naciones Unidas y otras organizaciones  Internacionales. Lo anterior admite intercambios con autoridades de otros países que cuentan o no con presencia permanente en Guatemala y también abordar temas de interés o beneficio mutuo, ya sea con los foros multilaterales, como al relacionamiento bilateral, comercial y/o político. </t>
  </si>
  <si>
    <t>Participar en las reuniones programadas del 74° período de sesiones de la Asamblea General de la Organización de las Naciones Unidas (ONU).</t>
  </si>
  <si>
    <t>Se aumentó  la visibilidad del país, logrando así el objetivo de presentar los puntos de vista y posición nacional, avances en la promoción del multilateralismo y de los derechos humanos, cambio climático,  entre otros; la consolidación de la democracia; al mismo tiempo, abordar las oportunidades de continuar avanzanco con acciones conjuntas con países de la Región y otros hemisferios.</t>
  </si>
  <si>
    <t>Londres, Inglaterra y 
Madrid, Reino de España.</t>
  </si>
  <si>
    <t>Del 21 de septiembre al 01 de octubre de 2019</t>
  </si>
  <si>
    <t>Orientar y tomar decisiones para agilizar la solución a problemas administrativos y financieros, que se deriven de la auditoría financiera y de cumplimiento que se realizará en la Embajada de Guatemala acreditada ante el Reino Unido de Gran Bretaña e Irlanda del Norte. Y realizar el analisis de la situación, espacio físico y readecuación  para el centro de impresión de pasaportes que se implementará en la misión diplomatica de Guatemala en España.</t>
  </si>
  <si>
    <t>Acompañamiento, asesoría y orientación en los procedimientos administrativos y otros que por la naturaleza de la comisión  se tengan que dar. 
Seguimiento a las directrices que se han emitido y de las normas internas que de acuerdo a las funciones se tengan establecidas.
Resolución y establecimiento de comunicaciones de situaciones  que se presentaron en las fechas de la Auditoría.</t>
  </si>
  <si>
    <t>Del 21 al 27 de septiembre de 2019</t>
  </si>
  <si>
    <t>Participar en el marco del 173° período ordinario de sesiones de la Comisión  Interamericana de Derechos Humanos (CIDH)  en la reunión de coordinación; audiencia sobre el tema "Obstáculos, Retrocesos y retos para el avance de los Derechos Humanos en Guatemala"; reuniones de trabajo sobre los casos: medidas cautelares MC-71-10 a favor de Claudia Samayoa, Erenia Vanegas y miembros  de UDEFEGUA, y caso 9.961 a favor de José María García Portillo; reunión  con funcionarios a cargo del proyecto piloto del mecanismo de soluciones amistosas; y reunión con el secretario ejecutivo de la CIDH.</t>
  </si>
  <si>
    <t>Con la asistencia y participación de la Delegación de Guatemala en las reuniones de trabajo se demostró la voluntad del Gobierno para asumir y cumplir con los compromisos adquiridos mediante la Convención Americana de Derechos Humanos, mostrando su compromiso de seguir avanzando en los procesos que lleven a otorgar un pleno respeto a los derecho humanos.</t>
  </si>
  <si>
    <t>Silvia Teresa Cruz Ordoñez</t>
  </si>
  <si>
    <t xml:space="preserve"> Frontera "La Hachadura", Departamento de Ahuachapán, República de El Salvador</t>
  </si>
  <si>
    <t>El 24 de septiembre de 2019</t>
  </si>
  <si>
    <t>Participar en la reunión técnica bilateral sobre el proyecto de construcción del nuevo puente internacional "Manuel José Arce".</t>
  </si>
  <si>
    <t>Mejoras a la infraestructura fronteriza Guatemala-El Salvador, lo cual contribuirá  a la interconectividad bilateral y regional en beneficio de ambas Naciones.</t>
  </si>
  <si>
    <t>Jenny Ludym Alvarado Jerez</t>
  </si>
  <si>
    <t>Jefe del Departamento de Asuntos Turísticos y Culturales</t>
  </si>
  <si>
    <t>La Habana, República de Cuba</t>
  </si>
  <si>
    <t>Del 25 al 29 de septiembre de 2019</t>
  </si>
  <si>
    <t>Participar en las presentaciones del Juego de la Pelota Maya, en el marco de la conmemoración de los 500 años de la Fundación de La Habana.</t>
  </si>
  <si>
    <t>Reafirmar la Hermandad entre ambos pueblos.
Evaluar los principales temas en mareria bilateral, regional y multilateral.
Impulsar conexiones aéreas permanentes.
Fortalecer las buenas relaciones entre ambos países.
Aporte al pueblo cubano en la conmemoración de sus 500 años de fundacion con una muestra cultural con el Juego de la Pelota Maya en  Villa Clara.</t>
  </si>
  <si>
    <t>Julio Roberto Vásquez Padilla</t>
  </si>
  <si>
    <t xml:space="preserve">Profesional II </t>
  </si>
  <si>
    <t>Eduardo Antonio Escobedo Sanabria</t>
  </si>
  <si>
    <t>Cástulo Aroldo Amézquita Godínez</t>
  </si>
  <si>
    <t>Subdirector Técnico II</t>
  </si>
  <si>
    <t>Miguel Alexander Bermejo García</t>
  </si>
  <si>
    <t>Arnoldo Alfredo Pérez Pérez</t>
  </si>
  <si>
    <t>Norma Dinora Díaz Castro</t>
  </si>
  <si>
    <t>Subdirecto Técnico II</t>
  </si>
  <si>
    <t>Edgar Alexander Morataya Córdova</t>
  </si>
  <si>
    <t>Asesor Profesional</t>
  </si>
  <si>
    <t>Municipio de Metapán, departamento de Santa Ana, República de El Salvador</t>
  </si>
  <si>
    <t>del 17  al 17 de julio de 2019</t>
  </si>
  <si>
    <t>Participar en la inspección de un tramo del río Ostúa, así como en la reunión interinstitucional en seguimiento a los compromisos en el marco de la Comisión Internacional de Límites y Aguas (CILA).</t>
  </si>
  <si>
    <t>Participó en la inspección de un tramo del río Ostúa, así como en la reunión interinstitucional en seguimiento a los compromisos en el marco de la Comisión Internacional de Límites y Aguas (CILA).</t>
  </si>
  <si>
    <t>Departamento de Ahuachapán y departamento de Santa Ana, República de El Salvador</t>
  </si>
  <si>
    <t>del 30 de julio  al 1 de agosto de 2019</t>
  </si>
  <si>
    <t>Participar en el Recorrido Unilateral en la frontera entre las Repúblicas de Guatemala y El Salvador, a realizarse del 29 de julio al 2 de agosto del presente año.</t>
  </si>
  <si>
    <t>Participó en el Recorrido Unilateral en la frontera entre las Repúblicas de Guatemala y El Salvador, a realizarse del 29 de julio al 2 de agosto del presente año.</t>
  </si>
  <si>
    <t>Frontera “Comalapa”, Chiapas, Estados Unidos Mexicanos</t>
  </si>
  <si>
    <t>del 21  al 22 de mayo de 2019</t>
  </si>
  <si>
    <t>Realizar el seguimiento a la inspección de plazoleta del Monumento Principal No.6 (Vértice de Niquihuil), en la brecha fronteriza Guatemala-México, como también, participe en la reunión con representantes del COCODE y alcalde auxiliar del Caserío Cheguate, municipio de Tacaná, departamento de San Marcos, del 20 al 22 de mayo del presente año.</t>
  </si>
  <si>
    <t>Realizó el seguimiento a la inspección de plazoleta del Monumento Principal No.6 (Vértice de Niquihuil), en la brecha fronteriza Guatemala-México, como también, participó en la reunión con representantes del COCODE y alcalde auxiliar del Caserío Cheguate, municipio de Tacaná, departamento de San Marcos, del 20 al 22 de mayo del presente año.</t>
  </si>
  <si>
    <t>Frontera “Comalapa”, Ciudad de Comitán de Domínguez, Chiapas, México</t>
  </si>
  <si>
    <t>del 18  al 20 de julio de 2019</t>
  </si>
  <si>
    <t>Realizar la supervisión  técnica bilateral de algunos monumentos principales e intermedios en la Primera y Segunda Línea Geodésica y en el Primer Paralelo de la frontera Guatemala-México; como también, participar en la reunión  a llevarse a cabo en el campamento “La Democracia” , con autoridades municipales del municipio de La Democracia y representantes locales del municipio La Mesilla, ambos en el departamento de Huehuetenango con relación al retiro de obstáculos de la brecha a la altura del puerto fronterizo La Mesilla, Huehuetenango, Guatemala-Ciudad Cuahtemoc, Chiapas, México.</t>
  </si>
  <si>
    <t>Realizó la supervisión  técnica bilateral de algunos monumentos principales e intermedios en la Primera y Segunda Línea Geodésica y en el Primer Paralelo de la frontera Guatemala-México; como también, participó en la reunión  a llevarse a cabo en el campamento “La Democracia” , con autoridades municipales del municipio de La Democracia y representantes locales del municipio La Mesilla, ambos en el departamento de Huehuetenango con relación al retiro de obstáculos de la brecha a la altura del puerto fronterizo La Mesilla, Huehuetenango, Guatemala-Ciudad Cuahtemoc, Chiapas, México.</t>
  </si>
  <si>
    <t>Ciudad de Motozintla,  y frontera “Comalapa”,Chiapas, Estados Unidos Mexicanos</t>
  </si>
  <si>
    <t>del 1  al 3 de septiembre de 2019</t>
  </si>
  <si>
    <t>Realizar levantamiento topográfico y colocación conjunta de referencias para delimitar el área de plazoleta del Monumento Principal No. 6 (vértice de Niquivil); la reparación del Monumento Intermedio No. 6A y colocación de bolardos de protección para dicho monumento; la colocación de rótulo de demarcación del limite fronterizo en el cruce fronterizo informal Cheguaté-Niquivil en la Segunda Línea Geodésica; y el levantamiento topográfico para delimitar el área de la plazoleta del Monumento Principal No. 37 en el Primer Paralelo, del 1 al 4 de septiembre del presente año.</t>
  </si>
  <si>
    <t>Realizó el levantamiento topográfico y colocación conjunta de referencias para delimitar el área de plazoleta del Monumento Principal No. 6 (vértice de Niquivil); la reparación del Monumento Intermedio No. 6A y colocación de bolardos de protección para dicho monumento; la colocación de rótulo de demarcación del limite fronterizo en el cruce fronterizo informal Cheguaté-Niquivil en la Segunda Línea Geodésica; y el levantamiento topográfico para delimitar el área de la plazoleta del Monumento Principal No. 37 en el Primer Paralelo, del 1 al 4 de septiembre del presente año.</t>
  </si>
  <si>
    <t>del 17 al 17 de julio de 2019</t>
  </si>
  <si>
    <t xml:space="preserve">Departamento de Ahuachapán y Departamento de Santa Ana, República de El Salvador   
</t>
  </si>
  <si>
    <t>del 30 de julio al 1 de agosto de 2019</t>
  </si>
  <si>
    <t>del 1 al 3 de septiembre de 2019</t>
  </si>
  <si>
    <t>Trasladarse a Estado de Chiapas, Estados Unidos Mexicanos y al municipio la Democracía, departamento de Huehuetenango, República de Guatemala, con el fin de realizar levantamiento topográfico y colocación conjunta de referencias para delimitar área de plazoleta de Monumento Principal No. 6 (vértice de Niquivil); reparación de Monumento Intermedio No. 6A y colocación de bolardos de protección para dicho monumento; colocación de rótulo de demarcación de limite fronterizo en el cruce fronterizo informal Cheguaté-Niquivil en Segunda Línea Geodésica; y  levantamiento topográfico para delimitar el área de la plazoleta de Monumento Principal No. 37 en Primer Paralelo, del 1 al 4 de septiembre del presente año.</t>
  </si>
  <si>
    <t>Se trasladó a Estado de Chiapas, Estados Unidos Mexicanos y al municipio la Democracía, departamento de Huehuetenango, República de Guatemala, y realizó el levantamiento topográfico y colocación conjunta de referencias para delimitar área de plazoleta de Monumento Principal No. 6 (vértice de Niquivil); reparación de Monumento Intermedio No. 6A y colocación de bolardos de protección para dicho monumento; colocación de rótulo de demarcación de limite fronterizo en el cruce fronterizo informal Cheguaté-Niquivil en Segunda Línea Geodésica; y  levantamiento topográfico para delimitar el área de la plazoleta de Monumento Principal No. 37 en Primer Paralelo, del 1 al 4 de septiembre del presente año.</t>
  </si>
  <si>
    <t>Allan Daniel Pérez Hernández</t>
  </si>
  <si>
    <t>Primer Secretario y Cónsul de la Embajada Guatemala en Canadá</t>
  </si>
  <si>
    <t>Vicecónsul del Consulado General de Guatemala en Tapachula, Chiapas, Estados Unidos Mexicanos</t>
  </si>
  <si>
    <t>María del Rosario Estrada Girón</t>
  </si>
  <si>
    <t>Primer Secretario de la Misión Permanente de Guatemala ante la Organización de las Naciones Unidas-ONU- en Nueva York, Nueva York, Estados Unidos de América.</t>
  </si>
  <si>
    <t>Melvin Armindo Valdez González</t>
  </si>
  <si>
    <t>Embajador Extraordinario y Plenipotenciario de Guatemala en la República de Honduras</t>
  </si>
  <si>
    <t>Tercer Secretario del Consulado de Guatemala en Nueva York, Mueva York, Estados Unidos de América</t>
  </si>
  <si>
    <t>Gustavo Adolfo López Calderón</t>
  </si>
  <si>
    <t>Embajador Extraordinario y Plenipotenciario de Guatemala en la Federación de Rusia.</t>
  </si>
  <si>
    <t xml:space="preserve">Erick Roberto Sosa Aldana </t>
  </si>
  <si>
    <t>Carlos José Arroyave Prera</t>
  </si>
  <si>
    <t>Embajador Extraordinario y Plenipotenciario de Guatemala en la Federación de Suiza.</t>
  </si>
  <si>
    <t>Cónsul General de Guatemala en Atlanta, Georgia, Estados Unidos de América</t>
  </si>
  <si>
    <t>Lars Henrik Pira Pérez</t>
  </si>
  <si>
    <t>Embajador Extraordinario y Plenipotenciario de Guatemala en República de Turquía</t>
  </si>
  <si>
    <t>Luis Raúl Estévez López</t>
  </si>
  <si>
    <t>Embajador Extraordinario y Plenipotenciario de Guatemala en República Árabe de Egipto.</t>
  </si>
  <si>
    <t>Arturo Romeo Duarte Ortiz</t>
  </si>
  <si>
    <t>Embajador Extraordinario y Plenipotenciario de Guatemala en la Confederación Suiza.</t>
  </si>
  <si>
    <t>Carlos Rafael Oliva Carlderón</t>
  </si>
  <si>
    <t>Cónsul de Guatemala en Tijuana, Baja California, Estados Unidos de Mexicanos</t>
  </si>
  <si>
    <t>Manuel Estuardo Roldán Barillas</t>
  </si>
  <si>
    <t>Embajador Extraordinario y Plenipotenciario de Guatemala en la República de Austria.</t>
  </si>
  <si>
    <t>Carlos Alberto García Reyes</t>
  </si>
  <si>
    <t>Ministro Consejero de la Embajada de Guatemala en la República de Austria.</t>
  </si>
  <si>
    <t>Iris Julissa Hengstenberg Delgado</t>
  </si>
  <si>
    <t>Primer Secretario y Cónsul de la Embajada de Guatemala en República Francesa</t>
  </si>
  <si>
    <t>Embajador Extraordinario y Plenipotenciario de Guatemala en Belice</t>
  </si>
  <si>
    <t>Luis David Vargas Méndez</t>
  </si>
  <si>
    <t>Ministro Consejero de la Embajada de Guatemala en Belice.</t>
  </si>
  <si>
    <t>Edgar Felipe Aguilar Chán</t>
  </si>
  <si>
    <t>Cónsul General de Guatemala en Benque Viejo del Carmen, Belice</t>
  </si>
  <si>
    <t>Acisclo Valladares Molina</t>
  </si>
  <si>
    <t>Embajador Extraordinario y Planipotenciario de Guatemala ante el Reino Unido de Gran Bretaña e Irlanda del Norte</t>
  </si>
  <si>
    <t>Olga María Pérez Tuna</t>
  </si>
  <si>
    <t>Ministro Consejero de la Embajada de Guatemala ante el Reino Unido de Gran Bretaña e Irlanda del Norte</t>
  </si>
  <si>
    <t>Edi David Gonzáles Hernández</t>
  </si>
  <si>
    <t>Primer Secretario y Cónsul de la Embajada Guatemala en la República Boliviana de Venezuela.</t>
  </si>
  <si>
    <t>Glenda María Pérez</t>
  </si>
  <si>
    <t>Tercer Secretario de Guatemala en la Embajada de Cuba</t>
  </si>
  <si>
    <t>Embajador Extraordinario y Plenipotenciario de Guatemala en la República de Cuba</t>
  </si>
  <si>
    <t>Alicia Virginia Castillo Sosa</t>
  </si>
  <si>
    <t>Ministro Consejero de Guatemala en la Embajada de Cuba</t>
  </si>
  <si>
    <t>Ministro Consejero de Guatemala en la Embajada en la Confederación Suiza</t>
  </si>
  <si>
    <t>Primer Secretario y Cónsul de la Embajada de Guatemala en Canadá</t>
  </si>
  <si>
    <t>María Francine de Jesús Morales Quiñonez</t>
  </si>
  <si>
    <t>Primer Secretario de la Embajada de Guatemala en los Estados Unidos Mexicanos</t>
  </si>
  <si>
    <t>Embajador Extraordinario y Plenipotenciario de Guatemala en la República Federal de Alemania.</t>
  </si>
  <si>
    <t>Karen Daniela Ortiz Figueroa</t>
  </si>
  <si>
    <t>Segundo Secretario de la Embajada de Guatemala en la República de Alemania</t>
  </si>
  <si>
    <t>Dominga Lissette Ordoñez Sáenz</t>
  </si>
  <si>
    <t>Ministro Consejero de la Embajada de Guatemala</t>
  </si>
  <si>
    <t>Ana Lucia Fernámdez Juárez</t>
  </si>
  <si>
    <t>Tercer Secretario de Guatemala en McAllen, Texas, Estados Unidos de América</t>
  </si>
  <si>
    <t>Silvia Yojhana Samines Ixcol</t>
  </si>
  <si>
    <t>Vicecónsul de Guatemala en McAllen, Texas, Estados Unidos de América</t>
  </si>
  <si>
    <t>Mario Adolfo Búcaro Flores</t>
  </si>
  <si>
    <t>Embajador Extraordinario y Plenipotenciario de Guatemala en el Estado de Israel</t>
  </si>
  <si>
    <t>Embajador Extraordinario y Plenipotenciario de Guatemala ante el Reino de Gran Bretaña e Irlanda del Norte</t>
  </si>
  <si>
    <t>Ciudades de Oshawa y Ajax</t>
  </si>
  <si>
    <t>27 de agosto del 2019</t>
  </si>
  <si>
    <t>Asistencia consular a guatemaltecos.</t>
  </si>
  <si>
    <t>Se le brindó la asistencia consular para explicarle lo correspondiente al Seguro de Empleo, ya que es elegible para el mismo, se asesoró con respecto a su Seguro de Empleo del cual será elegible a partir de la próxima semana y la encargada de recursos humanos le apoyara con el llenado de los documentos.</t>
  </si>
  <si>
    <t>Del 16 de septiembre de 2019 al 20 de septiembre de 2019</t>
  </si>
  <si>
    <t xml:space="preserve">Suscribir contrato de arrendamiento y efectuar cotizaciones de servicios para las oficinas del Consulado General de Guatemala. </t>
  </si>
  <si>
    <t xml:space="preserve">Realizar la firma del contrato de arrendamiento de la propiedad ubicada en el precio No. 137 de la calle 25 por 32 de la Colonia Buenavista, de la Ciudad de Mérida, Yucatán, Estados Unidos Mexicanos. Se recibieron las llaves del inmueble y se realizo un recorrido por la propiedad. </t>
  </si>
  <si>
    <t>Ginebra, Confederación Suiza</t>
  </si>
  <si>
    <t>Del 26 de agosto al 30 de agosto de 2019</t>
  </si>
  <si>
    <t>Quinta Conferencia de Estados Parte del Tratado sobre el Comerio de Armas.</t>
  </si>
  <si>
    <t>Representar al Estado de Guatemala en la Quinta Conferencia de Estados Parte del Tratado sobre el Comercio de Armas, asimismo, participar en las diferentes sesiones y eventos paralelos con el objetivo de presentar los intereses y posiciones del país y que estos sean reflejados en el informe final de la Quinta Conferencia.</t>
  </si>
  <si>
    <t>Ciudad de San Pedro Sula, Departamento de Cortés, República de Honduras</t>
  </si>
  <si>
    <t>Del 21 de agosto de 2019 al 23 de agosto de 2019</t>
  </si>
  <si>
    <t>Comisión oficial para participar en la XVII Cumbre de Jefes de Estado y de Gobierno del Mecanismo de Diálogo y Concertación de Tuxtla y/o Proyecto Mesoamérica.</t>
  </si>
  <si>
    <t>Guatemala se hizo presente a un muy buen nivel, no solo por la presidencia, sino por los planteamientos programáticos de los temas presentados. Guatemala fijó su posición en la región como promovedor del diálogo político para consolidar las paz, la democracia, es Estado de Derecho y el fomentó de la cooperación.</t>
  </si>
  <si>
    <t>Del 2 de agosto de 2019 al 8 de agosto de 2019</t>
  </si>
  <si>
    <t>Brindar apoyo  técnico informatico en la instalación y configuración del equipo de tecnología y seguridad en el Consulado General de Guatemala en Philadelphia.</t>
  </si>
  <si>
    <t xml:space="preserve">Contar con la una infraestructura de red segurta para el buen funcionamiento de los equipos de cómputo, sistemas, almacenamiento de datos, comunicaciones internas y externas por medio de correo electrononico y telefonia. </t>
  </si>
  <si>
    <t>Nur-Sultán República de Kazajistán</t>
  </si>
  <si>
    <t>Del 1 septiembre al 4 de septiembre del 2019</t>
  </si>
  <si>
    <t>Cartas Credenciales ante el Gobierno de la República de Kazajistán.</t>
  </si>
  <si>
    <t>Las partes acordaron establecer al más alto nivel, promover el crecimiento del comercio bilateral, encontrar nuevas rutas para la cooperación económica y desarrollar la diplomacia cultural.</t>
  </si>
  <si>
    <t>Del 2 de septiembre al 3  de septiembre del 2019</t>
  </si>
  <si>
    <t>Cereminia de Cartas Credenciales ante el Gobierno de la República de Kazajistán.</t>
  </si>
  <si>
    <t>Fue productiva en el ámbito político, cultural, diplomático, turístico y comercial para la República de Guatemala porque se estrecharon los lazos y seguir fortaleciendo las relaciones diplomáticas que han existido entre ambos países desde hace ocho años.</t>
  </si>
  <si>
    <t>Arturo Duarte</t>
  </si>
  <si>
    <t>Montreux, Suiza</t>
  </si>
  <si>
    <t>19 de septiembre del 2019</t>
  </si>
  <si>
    <t>Seminario y feria de turismo de la Suiza francófona.</t>
  </si>
  <si>
    <t>La visita a este tipo de ferias cumple con el fin especifíco de captar información básica necesaria para poder informar al INGUAT sobre las diferentes facetas del turismo suizo hacia al exterior, corresponde a las instituciones en Guatemala encargadas de la política y la promoción turistica.</t>
  </si>
  <si>
    <t>Ciudad de Basile, Luisiana, Estados Unidos de América</t>
  </si>
  <si>
    <t>Se observó que los guatemaltecos detenidos, gozan de buena salud, indican que les han prestado los servicios médicos, cabe señalar que se ha recibido el acompañamiento y apoyo del señor Lambour, Ministro consejero de la Embajda de Guatemala en Washington.</t>
  </si>
  <si>
    <t>Tiflis, Georgia</t>
  </si>
  <si>
    <t>Del 1 de septiembre al 5 de septiembre del 2019</t>
  </si>
  <si>
    <t>Visita Oficial a Georgia</t>
  </si>
  <si>
    <t>Se retomó con seriedad las relaciones de amistad entre los parlamentos para que en breve se haga una reunión en cualquiera de los dos países para definir áreas de cooperación y experiencias del sistema parlamentario y la democracia, con el fin de consolidar la democracia y el Estade de Derecho.</t>
  </si>
  <si>
    <t>República Libanesa</t>
  </si>
  <si>
    <t>Del 26 de agosto al 27 de agosto del 2019</t>
  </si>
  <si>
    <t>Presentación de Copias de Estilo y Cartas Credenciales.</t>
  </si>
  <si>
    <t>La entrega de las Cartas Credenciales, seguida de una reunión en la que los libanés se encontraban presentes el Señor Presidente de la República, el Ministro de Relaciones Exteriores, el Secretario General de Cancillería libanesa. Por el lado guatemalteco el suscrito fue acompañado por el señor Cónsul Ad-Honorem.</t>
  </si>
  <si>
    <t>Ciudad de Vaduz</t>
  </si>
  <si>
    <t>15 de agosto del 2019</t>
  </si>
  <si>
    <t>Día Nacional del Principado de Liechtenstein.</t>
  </si>
  <si>
    <t>Representar a Guatemala ante las autoridades del Principado de Liechtenstein durante la celebración de su día nacional. Se participó en las actividades presididas por el Príncipe reinante S.A.S Juan Adán II, por el príncipe heredero y regente S.A.S Luis de Liechtenstein.</t>
  </si>
  <si>
    <t>Belgrado, Serbia</t>
  </si>
  <si>
    <t>Visita Oficial a la República de Serbia.</t>
  </si>
  <si>
    <t>Memorándum sobre el Mecanismo de Consultas Políticas, el propósito de dicho Mecanismo es el de promover consultas sobre temas que incumbe a la relación bilateral y otras materias de carácter internacional, así como fortalecer las relaciones bilaterales entre ambos países en base a la igualdad y el beneficio mutuo.</t>
  </si>
  <si>
    <t>Del 5 de agosto al 9 de agosto del 2019</t>
  </si>
  <si>
    <t>III Congreso Regional del Operador Económico Autorizado.</t>
  </si>
  <si>
    <t>Se agilizaron los trámites de aprobación de los productos de la empresa Nutrivesa en el Ministerio de Agricuktura; se agotarán los procesos burocráticos para que los productos puedan ser exportados a República Dominicana a ka maor brevedad. Se le dará prioridad, se agendará una fecha para que se realicen los estudios de Impacto Ambiental necesarios.</t>
  </si>
  <si>
    <t>Erick Wotzbely Cardona Chávez</t>
  </si>
  <si>
    <t>Chihuahua, Chihuahua</t>
  </si>
  <si>
    <t>Del 27 de agosto de 2019 al 30 de agosto de 2019</t>
  </si>
  <si>
    <t>Visita de trabajo a la Delegación Federal del Insituto Nacional de Migración, albergue para menores del Sistema DIF, Comisión Estatal de los Derechos Humanos.</t>
  </si>
  <si>
    <t>Reforzar la presencia del Consulado General en Chihuahua, buscando el benefico de la población guatemalteca residente, en transito, desaparecida, fallecida y en situación de vulnerabilidad en el Estado. Acercamiento con las distintas autoridades penitenciaras del Centro de Readaptación Social estatal y abrir canales de comunicación mas efectivos a la población migrantes guatemalteca.</t>
  </si>
  <si>
    <t>Ciudad de Liubliana, República de Eslovenia</t>
  </si>
  <si>
    <t>Del 29 de agosto al 30 de agosto del 2019</t>
  </si>
  <si>
    <t>Presentación de Cartas Credenciales ante el Gobierno de Eslovenia</t>
  </si>
  <si>
    <t>Pudo conversarse respecto de distintos temas en los que se hizo evidente el espíritu democrático y tranparente del gobierno de nuestro país, y se continuará trabajando para llevar a cabo la reunión bilateral entre presidentes 2020, con lo que se fortalecerá la presencia de Guatemala en está región.</t>
  </si>
  <si>
    <t>Ciudad de Kioto, Japón</t>
  </si>
  <si>
    <t>Del 7 de septiembre al 12 de septiembre de 2019</t>
  </si>
  <si>
    <t>Reunión Preparativa del 14 Congreso sobre Crimen.</t>
  </si>
  <si>
    <t>Estudiar y discutir junto con otras delegaciones los documentos preparativos del Congreso, analizar las diferentes avenidas que nos conducirán a la celebración del Congreso, así como también negociar y llegar a compromisos multilaterales que brinden certeza a la relación del 14 Congreso en Kioto. Además se logró posicionar a Guatemala dentro de los Estados que han sido parte importante en la organización y negociación de los temas.</t>
  </si>
  <si>
    <t xml:space="preserve">Sandra  Jovel Polanco </t>
  </si>
  <si>
    <t>Ciudad de Bakú, República de Azerbaiyán</t>
  </si>
  <si>
    <t>Del 29 de junio al 10 de julio de 2019</t>
  </si>
  <si>
    <t>Participación en la 43a. Reunión del Comité Intergubernamental par Protección del Patrimonio Mundual Cultural y Natural</t>
  </si>
  <si>
    <t xml:space="preserve">La participación de Guatemala cumplió con su mandato como Miembro del Comité de Patrimonio Mundial, se trabajó de manera coordinada e interinstitucional en la toma de decisiones e intervencioes. La delegación de Guatemala se reforzó en comparación de la participación del año pasado. </t>
  </si>
  <si>
    <t>Ciudad de Bacalar, Estados Unidos Mexicanos</t>
  </si>
  <si>
    <t>Del 01 de agosto 2019 al 02 de agosto 2019</t>
  </si>
  <si>
    <t xml:space="preserve">Visita al Museo del Fuerte de San Felipe de la Ciudad de Bacalar con el objetivo de procurar documentación cartográfrica histórica,  en virtud del proceso de resolución del diferendo territorial, insular y marítimo de la República de Guatemala con Belice. </t>
  </si>
  <si>
    <t xml:space="preserve">Se observó el cronograma cartográfico que se encuentra exposición, el cual contiene información e ilustra las diferentes etapas o períodos políticos tanto del Fuerte de Balcar, así como de la Capitanía General de Yucatán y el Estado de Quintana Roo. Para efectos del propósito de la comisión, la cartografía en mención retrata que para el año de 1821 la Capitanía General de Yucatán comprendía todo el territorio que actualmente ocupan los Estados de Campeche, Yucatán, Quintana Roo en México, así como el Departamento de Petén y la totalidad del territorio que administra Belice en la actualidad. En ilustraciones subsiguientes, para el año de 1893 la cartografía de mérito hace referencia a la firma del tratado Mariscal Spencer, con el cual México reconoce los derechos del Reino Unido sobre lo que entonces se conocía como Honduras Británica. </t>
  </si>
  <si>
    <t>Aldea Santa Cruz, San Luis Petén y Municipio de Melchor de Mencos</t>
  </si>
  <si>
    <t>Del 05 al 06 de septiembre de 2019</t>
  </si>
  <si>
    <t xml:space="preserve">Participación en la reunión de trabajo con la Junta Directiva de las comunidades de la Zona Adyacente </t>
  </si>
  <si>
    <t xml:space="preserve">Identificación y contactos directos con líderes comunitarios de la región: Acercamiento con autoridades locales. (Alcaldes Municipales y Comités Pro Mejoramiento de las comunidades) Darle seguimiento a reuniones con las comunidades y mantener una estrecha relación de la comunidad. </t>
  </si>
  <si>
    <t>Ciudad de Dublin, Irlanda</t>
  </si>
  <si>
    <t>Del 10 de julio al 14 de julio del 2019</t>
  </si>
  <si>
    <t>Participación en el Día Nacional de la Conmemoración.</t>
  </si>
  <si>
    <t>Se alcanaron todos los fines propuestos para la visita realizada, quedó planteado nuestro requerimiento de apoyo en los asuntos multilaterales tratados, comprobando con el dueño funcionamiento de nuestro Consulado, igualmente el desarrollo del proceso electoral.</t>
  </si>
  <si>
    <t>Ciudad de Cairns, Queensland, Mancomunidad de Australia</t>
  </si>
  <si>
    <t>Del 15 de julio al 19 de julio del 2019</t>
  </si>
  <si>
    <t>55 Consejo de la Organización Internacional de Azúcar.</t>
  </si>
  <si>
    <t>Se cumplió con el mandato implícito en el Acuerdo Administrativo de Nombramiento y bajo mi Jefatura cubrió la delegación todas las actividades programadas, se logró consenso que impidió votación sobre la propuesta de la Unión Europea, obligándola la Organización y sus miembros a un trámite de negociación sobre el tema.</t>
  </si>
  <si>
    <t>Se logró consenso que impidió votación sobre la propuesta de la Unión Europea, obligándola la Organización y sus miembros a un trámite de negociación sobre el tema, el tema de discusión lo relativo a los efectos saludables del consumo del azúcar, así como los peligros que conllevan su consumo en exceso.</t>
  </si>
  <si>
    <t>Ciudad de Panamá</t>
  </si>
  <si>
    <t>Del 2 de octubre al 4 de octubre del 2019</t>
  </si>
  <si>
    <t>Retirar la cantidad correspondiente al Fondo Rotativo de la Embajda de Guatemala en Venezuela</t>
  </si>
  <si>
    <t>Retirar la cantidad correspondiente al fondo Rotativo de la Embajada de Guatemala en Venezuela por medio de un cheque que entrega la Embajada de Panamá y posteriormente hacerlo efectivo en el banco BISCA, fondos que se utilizaran para cubrir gastos de funcionamiento de la Embajada.</t>
  </si>
  <si>
    <t>Ciudad de Santa Clara Provincia de Villa Clara</t>
  </si>
  <si>
    <t>Del 3 de septiembre al 5 de septiembre del 2019</t>
  </si>
  <si>
    <t>Reuniones con funcionarios e instituciones Culturales y Deportivas</t>
  </si>
  <si>
    <t>La presentación del ancestral y legendario Juego de la Pelota Maya del Ministerio de Cultura y Deporte de Guatemala, sin duda será un éxito, la presencia de una Misión Diplomática a través de la Diplomacia Cultural en el interior en las provincias produce un impacto positivo, debido a que muestra el interés en el acercamineto y estrechar vinculos de relación.</t>
  </si>
  <si>
    <t>Visita de Coordinación y Preparación en el Marco de los Preparativos Juego de la Pelota Maya</t>
  </si>
  <si>
    <t>El desarrollo de la Diplomacia Cultural proactiva, eficiente y permanente se constituye en un eje fundamental de la Política Exterior de nuestro país, la presentación del legendario y ancestral Juego de la Pelota Maya sin duda será de un gran impacto en la Ciudad de Santa Clara.</t>
  </si>
  <si>
    <t>Ciudad de Bayamo Provincia de Granma</t>
  </si>
  <si>
    <t>Del 9 de septiembre al 12 de septiembre del 2019</t>
  </si>
  <si>
    <t>Participar y coauspiciar el premio al mérito literario</t>
  </si>
  <si>
    <t>La presencia de la Misión Diplomática a través de la Diplomacia Cultura en el interior las provicias produce un impacto positivo y de gran proyección, debido que muestra el interés del país en el acercamiento y en el poder estrechar los vínculos de relación, así como el interés por el conocimiento de cada región.</t>
  </si>
  <si>
    <t>La Provincia de Granma posee una gran riqueza patrimoinial y gran acevo cultural, asimismo es la cuna de notables figuras de las artes, las ciencias, la política y el deporte cubano. El desarrollo de la Diplomacia Cultural proactiva, eficiente y permanente se constituye en un eje fundamental de la Política Exterior de nuestro país.</t>
  </si>
  <si>
    <t>Del 26 de septiembre al 27 de septiembre del 2019</t>
  </si>
  <si>
    <t>Participación en la Presentación del Ancestral Legendario Juego de la Pelota</t>
  </si>
  <si>
    <t>La presentación del ancestral y legendario Juego de la Pelota Maya del Ministerio de Cultura y Deporte de Guatemala, se espera la participación de una cantidad de público y representantes de la cultura y el deporte de la mencionada ciudad.</t>
  </si>
  <si>
    <t>Del 27 de septiembre al 28 de septiembre del 2019</t>
  </si>
  <si>
    <t>Lograr que la presencia de Guatemala se constituya cada vez más en un mejor referente en la Provincia de Villa Clara, Ciudad de Santa Clara, debido a la generación y desarrollo de una mejor proyección e imagen sobre el conocimiento de nuestro bello país.</t>
  </si>
  <si>
    <t>Participar en este tipo de actividades permite identificar oportunidades con instituciones y entidades de la Provincia de Villa Clara, lo cual podrá derivar en la participación de la Embajada de Guatemala en futuros eventos académicos, literarios y culturales que se realicen en dicha provincia.</t>
  </si>
  <si>
    <t>Ciudad de Ginebra</t>
  </si>
  <si>
    <t>Del 24 septiembre al 25 de septiembre del 2019</t>
  </si>
  <si>
    <t>Tercer Congreso Extraordinario de la Unión Postal Universal.</t>
  </si>
  <si>
    <t>Los estados miembros se reunieron para analizar el impacto de tal anuncio entre otras cosas, y sobre los cambios a la constitución y otros reglamentos internos de la organización, que incluyeron los cambios al sistema de gastos terminales a traves de "Autodeclaración de las tasas para los envíos de correspondencia (E) y los pequeños paquetes (E).</t>
  </si>
  <si>
    <t>Ciudad de Leamington, Ontario, Canadá</t>
  </si>
  <si>
    <t>Del 15 de septiembre al 17 de septiembre del 2019</t>
  </si>
  <si>
    <t>Viaje para participar en el evento para trabajadores que organizan el Programa Comunitario para el Trabajador Migrante  y visita a finca ubicadas en la ciudad de Leamington.</t>
  </si>
  <si>
    <t>Con las visitas realizadas a las fincas, los empleadores manifestaron su satisfacción por el programa de trabajadores temporales y del trabajo realizados por los guatemaltecos a quienes calificaron de personas honestas, trabajadoras, puntuales y ordenadas, así como de los beneficios que obtienen sus empresas al participar en este programa. Se les brindo recomendaciones básicas sobre las leyes laborales y locales. Se les explico de sus derechos en materia de documentación, beneficios laborales, condiciones contractuales, condiciones de vivienda relación laboral entre otros.</t>
  </si>
  <si>
    <t>Ciudad de Monterrey Nuevo Leon, Estados Unidos Mexicanos</t>
  </si>
  <si>
    <t>Del 04 al 07 de septiembre 2019</t>
  </si>
  <si>
    <t>Viaje a la Ciudad de Monterrey, Nuevo León, Estados Unidos Mexicanos para participar en el XXVI Congreso del Comercio Exterior Mexicano.</t>
  </si>
  <si>
    <t>Se amplió nuestra base de datos con nuevas empresas interesadas en invertir y hacer comercio con Guatemala, establecimiento de contactos con otras Instituciones encargadas del tema económico-comercial de México y Monterrey.</t>
  </si>
  <si>
    <t>Ciudad de Varsovia, República de Polonia</t>
  </si>
  <si>
    <t>Del 10 de septiembre al 11 de septiembre del 2019</t>
  </si>
  <si>
    <t>Segunda Edición del Día de América Latina.</t>
  </si>
  <si>
    <t>Se realizaron los actos de celebración del día de la Independencia de los países centroamericanos en la Cámara de Industria Polaca, su interes primordial era cononcer sobre la situación ecónomica, política y cultural de los países de Centroamérica, lo cual se le brindó información, así como el papel de cada país con respecto al tema de Venezuela.</t>
  </si>
  <si>
    <t>Del 14 de septiembre al 16 de septiembre del 2019</t>
  </si>
  <si>
    <t>Día de la Independecia Nacional y degustación de gastronpmía guatemalteca.</t>
  </si>
  <si>
    <t>Se logró tener un acercamiento entre la Embajada y la comunidad guatemalteca que reside en Múnich y ciudades cercanas; además se promovió la gastronomía guatemalteca, dando a conocer distintos platillos guatemaltecos.</t>
  </si>
  <si>
    <t>Adamantina San Pablo</t>
  </si>
  <si>
    <t>Del 28 al 30 de agosto de 2019</t>
  </si>
  <si>
    <t xml:space="preserve">Viaje a la Ciudad de Adamantina, San Paulo, República Federativa de Brasil para participar en el lanzamiento del programa: Políticas locales y mecanismos de articulación e implementación de alianzas público privadas, para la producción resistente de alimentos, en las cadenas de valor agroalimentticias en el Trifinio Centroamericano y en Adamantina, Brasil. </t>
  </si>
  <si>
    <t xml:space="preserve">La Unión Europea aprobó 1 millón de euros, de lo cual corresponde a Guatemala 1 cuarta parte de dicha cooperación. Por parte de Guatemala los municipios beneficiados con el proyecto son Esquipulas, Santa Catarina Mita y El Progreso, Jutiapa. </t>
  </si>
  <si>
    <t>Walther Noack Sierra</t>
  </si>
  <si>
    <t>Corpus Christi, Texas, Estados Unidos de América</t>
  </si>
  <si>
    <t>12 de Septiembre de 2019</t>
  </si>
  <si>
    <t xml:space="preserve">Realizar visita a los niños y niñas adolescentes no acompañados que se encuentran en proceso migratorio en los albergues </t>
  </si>
  <si>
    <t xml:space="preserve">Apreciar que los adolescentes se encuentren en adecuadas condiciones fisicas. Tener acercamiento con las autoridades de los albergues y con los asesores de caso para tener acciones en cmun para interes superior de los NNA. </t>
  </si>
  <si>
    <t>Laredo, Texas, Estados Unidos de América</t>
  </si>
  <si>
    <t>17 de septiembre de 2019</t>
  </si>
  <si>
    <t>Seguimiento a los casos de connacionales fallecido durante su trayectoria por el río Bravo, así como el desierto de Texas, asignados al Consulado de la Morgue de Laredo</t>
  </si>
  <si>
    <t>Se consensó sobre la posibilidad de disminuir procesos de identificación, tales como ADN y Huellas Dactilares, con el fin de repatriar a los ciudadanos en el tiempo menos posible. Notificación inmediata a la Misión sobre la localización de posibles ciudadanos. Seguimiento a las fichas de personas desaparecidas o no localizadas.</t>
  </si>
  <si>
    <t>Del 24 de septiembre al 27 de septiembre del 2019</t>
  </si>
  <si>
    <t>Dar seguimiento al monitoreo de la coyuntura migratoria.</t>
  </si>
  <si>
    <t>Afianza la relación y coordinación con autoridades migratorias de las sedes ubicadas en la Ciudad de El Paso, Texas, uno de los condados mas lejanos, lo cual facilita la información relacionada a los connacionales asegurados y ubicados en Centros de Detención, Albergues y Estaciones Migratorias de la Patrulla Fronteriza.</t>
  </si>
  <si>
    <t>República de Belarús</t>
  </si>
  <si>
    <t>Del 11 de septiembre al 13 de septiembre del 2019</t>
  </si>
  <si>
    <t>Cartas Credenciales ante el Gobierno de Belarús</t>
  </si>
  <si>
    <t>Fortalecer las relaciones político-diplomáticas, comerciales y de inversión, así como culturales, académicas y de turismo entre ambos países, en base a los 5 objetivos de la política exterior de Guatemala 2018-2020.</t>
  </si>
  <si>
    <t>Sofía, Bulgaria</t>
  </si>
  <si>
    <t>Del 19 al 21 de septiembre 2019</t>
  </si>
  <si>
    <t>Visita de Trabajo del Embajador Mario Búcaro a la Ciudad de Sofía, Bulgaria</t>
  </si>
  <si>
    <t>Se particio en diferentes reuniones con los siguientes logros. Se informó sobre la apartura del Centro para el Desarrollo de la Cultura y la Educación Guatemala para Bulgaria y los Balcanes. Se logró la intención de firmar un convenio de cooperación con la Cámara de Comercio de Guatemala con el Presidente de la Cámara de Comercio e Industria de Bulgaria.  Se inauguró y visitó la exposición permanente de trajes típicos y artesanías de Guatemala en la sede del Consulado en Bulgaria. Los representantes de la Bodega Orbelos, Vino Orgánico, realizaron una presentación de la industria vinícola y de las b3ebidas orgánicas en Bulgaria, evaluación de su posible exportación a Guatemala.</t>
  </si>
  <si>
    <t>Lusaka, República de Zambia</t>
  </si>
  <si>
    <t>Del 1 de octubre al 4 de octubre del 2019</t>
  </si>
  <si>
    <t>Presentación de Cartas Credenciales y copias al Presidente y Ministro de Relaciones Exteriores</t>
  </si>
  <si>
    <t>La reafirmación de nuestra política exterior, abierta a las relaciones con todos los Estados; reafirmar y compartir con la República de Zambia la visión que nos es común en cuanto a nuestros intereses en la industria del Azúcar, pantetizado el agradecimiento por su respaldo a candidaturas para integrar su Comité de Administración.</t>
  </si>
  <si>
    <t>224</t>
  </si>
  <si>
    <t>227</t>
  </si>
  <si>
    <t>228</t>
  </si>
  <si>
    <t>229</t>
  </si>
  <si>
    <t>230</t>
  </si>
  <si>
    <t>Dora Lucrecia Sum Tumax</t>
  </si>
  <si>
    <t>Francisco Estuardo Valdez Flores</t>
  </si>
  <si>
    <t>Del 08 al 09 de agosto 2019</t>
  </si>
  <si>
    <t>29 de agosto de 2019.</t>
  </si>
  <si>
    <t>Jalapa</t>
  </si>
  <si>
    <t>Del 13 al 14 de septiembre de 2019</t>
  </si>
  <si>
    <t>El 24 de septiembre de 2019.</t>
  </si>
  <si>
    <t>Se adquirió una mejor amplitud sobre el concepto de los valores como ejes de motivación.
Fortalecer los valores que se han practicado desde el seno de la familia, en el trabajo y en todo ámbito social en el que se está y se ha desempeñado un cargo no importando si es público o privado.</t>
  </si>
  <si>
    <t>Participar en la reunión de trabajo para dar seguimiento a la "Comisión Interinstitucional  de Apoyo al Desarrollo Social, Económico y Ambiental del área de influencia de la Zona de Adyacencia en el departamento de Petén"</t>
  </si>
  <si>
    <t>El Presidente de la República en cumplimiento del segundo párrafo del Artículo 19 transitorio de la Constitución Política de Guatemala decidió la comisión institucional de apoyo al desarrollo social, económico y ambiental del área de influencia de la zona de Adyacencia en el departamento de Petén por medio de acuerdo gubernativo No. 90-2019.
El espiritu de este acuerdo gubernativo es precisamente el desarrollo de las comunidades presentadas en la zona de influencia de la zona de Adyacencia con Belice y si llevar con mejores condiciones de vida a todos los habitantes en esa región que por decadas a estado careciendo de acceso transitable a las diferentes aldeas y accesorios, escuelas, centros de salud, pero especialmente seguridad en todo sentido, tanto seguridad ciudadana como certeza juridica en la tenencia de las tierras para que así puedan tener acceso a los beneficios de los diferentes programas ya existentes de seguridad alimentaria de incentivos forestales y otros proyectos de desarrollo que por falta de conocimiento y de apoyo a las comunidades y a las personas no llega a los habitantes de la zona de Adyacencia.
El trabajo que ya realiza la comisión institucional de apoyo al Desarrollo del área de Influencia de la Zona de Adyacencia con Belice en el Departamento de Petén a empezado a beneficiar a toda la población en mejora de sus condiciones de vida y se espera un salto de calidad en el mediano plazo.</t>
  </si>
  <si>
    <t>Participar en la reunión de trabajo con la junta directiva de las comunidades  de la zona de adyacencia.</t>
  </si>
  <si>
    <t>Ganar la confianza perdida y/o no existente de los pobladores con las autoridades, precisamente por esa ruptura en la comunicación desde hace mucho tiempo, al tiempor que se ha podido informar sobre los diferentes programas de desarrollo existentes y a los que pueden tener acceso y mejorar sus condiciones de vida.</t>
  </si>
  <si>
    <t>Traslados vía terrestre de la señora madre y demás familia del vulnerable menor de edad no acompañado, quien arribará a la Ciudad de Guatemala el 14  de septiembre de 2019 y retornará a su lugar de origen, en el municipio de Mataquescuintla, departamento de Jalapa.</t>
  </si>
  <si>
    <t xml:space="preserve">Se realizó el traslado de los familiares del Vulnerable menor de edad no acompañado sin ninguna novedad. </t>
  </si>
  <si>
    <t>Participar en la reunión de trabajo para dar seguimiento a la "Comisión interinstitucional  de apoyo al desarrollo social, económico y ambiental del área de influencia de la Zona de Adyacencia en el departamento de Petén"</t>
  </si>
  <si>
    <t>Con la presentación  de las solicitudes sobre las necesidades de infraestructura, las vías de comunicación, puentes y construcción de escuelas y puestos de salud serán una realidad que dará como consecuencia, la mejora en salud, educación, nutrición, etc.
Se mejorará la seguridad ciudadana y habrá la posibilidad de solicitar al gobierno de Belice un mejor control sobre sus agentes del orden.</t>
  </si>
  <si>
    <t>11583</t>
  </si>
  <si>
    <t>11589</t>
  </si>
  <si>
    <t>11590</t>
  </si>
  <si>
    <t>11574</t>
  </si>
  <si>
    <t>11575</t>
  </si>
  <si>
    <t>11592</t>
  </si>
  <si>
    <t>11595</t>
  </si>
  <si>
    <t>11596</t>
  </si>
  <si>
    <t>11604</t>
  </si>
  <si>
    <t>50</t>
  </si>
  <si>
    <t>49</t>
  </si>
  <si>
    <t>51</t>
  </si>
  <si>
    <t>11605</t>
  </si>
  <si>
    <t>11606</t>
  </si>
  <si>
    <t>11607</t>
  </si>
  <si>
    <t>11609</t>
  </si>
  <si>
    <t>11608</t>
  </si>
  <si>
    <t>52</t>
  </si>
  <si>
    <t>53</t>
  </si>
  <si>
    <t>11610</t>
  </si>
  <si>
    <t>11612</t>
  </si>
  <si>
    <t>11613</t>
  </si>
  <si>
    <t>11614</t>
  </si>
  <si>
    <t>11615</t>
  </si>
  <si>
    <t>11617</t>
  </si>
  <si>
    <t>11620</t>
  </si>
  <si>
    <t>11621</t>
  </si>
  <si>
    <t>11622</t>
  </si>
  <si>
    <t>Rafael Árcangel Líc Vásquez</t>
  </si>
  <si>
    <t>Jefe Técnico I</t>
  </si>
  <si>
    <t>Héctor Estuardo González Curtidor</t>
  </si>
  <si>
    <t>Trabajador Especializado III</t>
  </si>
  <si>
    <t>Profesional II</t>
  </si>
  <si>
    <t>Orlando Neftalí Serech Gómez</t>
  </si>
  <si>
    <t>Efrain Asencio Barrientos</t>
  </si>
  <si>
    <t>Piloto II Vehículos Pesados</t>
  </si>
  <si>
    <t>Fidelino Francisco Zuñiga Florían</t>
  </si>
  <si>
    <t>Trabajador de Materiales y Suelos</t>
  </si>
  <si>
    <t>Adonaldo Castillo Gómez</t>
  </si>
  <si>
    <t>Auxiliar de Albañilería</t>
  </si>
  <si>
    <t>Francisco Javier Hernández Hernández</t>
  </si>
  <si>
    <t>Peon</t>
  </si>
  <si>
    <t>Selvin Manoa Díaz Valdez</t>
  </si>
  <si>
    <t>Asesor Profesional Especializado IV</t>
  </si>
  <si>
    <t>Sonia Elizabeth Menéndez Aguilar</t>
  </si>
  <si>
    <t>Técnico Profesional III</t>
  </si>
  <si>
    <t>Ángel Daniel Gómez Morales</t>
  </si>
  <si>
    <t>Peon Vigilante II</t>
  </si>
  <si>
    <t>Rony Armando Joachin Barrios</t>
  </si>
  <si>
    <t>Juliio Roberto Vásquez Padilla</t>
  </si>
  <si>
    <t>Felipe Hernández Méndez</t>
  </si>
  <si>
    <t>Peon Vigilante III</t>
  </si>
  <si>
    <t>Hebert Daniel García López</t>
  </si>
  <si>
    <t>Tomas Hernández Méndez</t>
  </si>
  <si>
    <t>Albañil I</t>
  </si>
  <si>
    <t>Oscar de Jesús Cachin Corado</t>
  </si>
  <si>
    <t>Peon Vigilante V</t>
  </si>
  <si>
    <t>Orlando Neftali Serech Gómez</t>
  </si>
  <si>
    <t>Josué David Gónzalez Ramírez</t>
  </si>
  <si>
    <t>Herrero IV</t>
  </si>
  <si>
    <t>Municipio de Poptún, Petén, municipio de Sayaxche, Petén y Cobán, Alta Verapaz.</t>
  </si>
  <si>
    <t>del 2  al 5 de julio de 2019</t>
  </si>
  <si>
    <t>Ciudad Pedro de Alvarado, municipio de Moyuta, departamento de Jutiapa</t>
  </si>
  <si>
    <t>del 9  al 12 de julio de 2019</t>
  </si>
  <si>
    <t>municipio de Jutiapa, departamento de Jutiapa</t>
  </si>
  <si>
    <t>del 17  al 18 de julio de 2019</t>
  </si>
  <si>
    <t>municipio de Puerto Barrios, departamento de Izabal</t>
  </si>
  <si>
    <t>del 25  al 26 de julio de 2019</t>
  </si>
  <si>
    <t>municipio de Esquipulas, departamento de Chiquimula, municipio de Moyuta, departamento de Jutiapa</t>
  </si>
  <si>
    <t>del 29 de julio  al 2 de agosto de 2019</t>
  </si>
  <si>
    <t>municipio de Jalpatagua, departamento de Jutiapa</t>
  </si>
  <si>
    <t>del 15  al 19 de julio de 2019</t>
  </si>
  <si>
    <t>Ciudad Capital y en el municipio de Tacaná, San Marcos</t>
  </si>
  <si>
    <t>Ciudad Tecún Umán, departamento de San Marcos</t>
  </si>
  <si>
    <t>del 8  al 9 de agosto de 2019</t>
  </si>
  <si>
    <t>Municipio de Poptún, departamento de Petén, municipio de Chisec y municipio de Cobán, departamento de Alta Verapaz</t>
  </si>
  <si>
    <t>del 20  al 23 de agosto de 2019</t>
  </si>
  <si>
    <t>Municipio de Jalpatagua, departamento de Jutiapa</t>
  </si>
  <si>
    <t>del 13 al 17 de mayo de 2019</t>
  </si>
  <si>
    <t>del 15  al 16 de julio de 2019</t>
  </si>
  <si>
    <t>del 19  al 19 de julio de 2019</t>
  </si>
  <si>
    <t>municipio La democracia departamento de  Huhuetenango</t>
  </si>
  <si>
    <t>Ciudad de Guatemala, departamento de Guatemala y Municipio de Tacaná, departamento de San Marcos</t>
  </si>
  <si>
    <t>Municipio La Democracia, departamento de Huehuetenango</t>
  </si>
  <si>
    <t>del 3  al 4 de septiembre de 2019</t>
  </si>
  <si>
    <t>del 29  al 31 de julio de 2019</t>
  </si>
  <si>
    <t>Municipio de Moyuta, departamento de Jutiapa</t>
  </si>
  <si>
    <t>del 26  al 30 de agosto de 2019</t>
  </si>
  <si>
    <t>municipio de Esquipulas, departamento de Chiquimula</t>
  </si>
  <si>
    <t>del 5  al 6 de septiembre de 2019</t>
  </si>
  <si>
    <t>Ciudad de Guatemala, departamento de Guatemala</t>
  </si>
  <si>
    <t>del 11  al 12 de septiembre de 2019</t>
  </si>
  <si>
    <t>del 17  al 18 de septiembre de 2019</t>
  </si>
  <si>
    <t>Municipio de Esquipulas, departamento de Chiquimula</t>
  </si>
  <si>
    <t>del 19  al 20 de septiembre de 2019</t>
  </si>
  <si>
    <t>del 1  al 2 de octubre  de 2019</t>
  </si>
  <si>
    <t>municipio de Morales, departamento de Izabal y municipio de Esquipulas, departamento de Chiquimula</t>
  </si>
  <si>
    <t>del 19  al 21 de agosto  de 2019</t>
  </si>
  <si>
    <t>Realizar el traslado de víveres, herramientas y otros para la brigada móvil de mantemiento de la brecha fronteriza entre Guatemala y México (Primer y Segundo Paralelo); así como otros suministros para los campamentos: Santa Clara, Petén; Playitas, Chisec, Alta Verapaz; y Tres Ríos, Ixcan Quiché.</t>
  </si>
  <si>
    <t>Realizó el traslado de víveres, herramientas y otros para la brigada móvil de mantemiento de la brecha fronteriza entre Guatemala y México (Primer y Segundo Paralelo); así como otros suministros para los campamentos: Santa Clara, Petén; Playitas, Chisec, Alta Verapaz; y Tres Ríos, Ixcan Quiché.</t>
  </si>
  <si>
    <t>Realizar los trabajos de mantenimiento (herrería) en el campamento Garita Chapina, como también, trasladar insumos a dicho campamento y al campamento Pedro de Alvarado, ambos en el municipio de Moyuta, departamento de Jutiapa, del 9 al 12 de julio del presente año.</t>
  </si>
  <si>
    <t>Realizó los trabajos de mantenimiento (herrería) en el campamento Garita Chapina, como también, trasladó insumos a dicho campamento y al campamento Pedro de Alvarado, ambos en el municipio de Moyuta, departamento de Jutiapa, del 9 al 12 de julio del presente año.</t>
  </si>
  <si>
    <t>Realizar la entrega de víveres, insumos y herramientas a la brigada móvil en la Frontera Guatemala-Honduras y al campamento Río Tinto, como también supervisar los trabajos de conservación y mantenimiento de la brecha fronteriza en la Sección 9.</t>
  </si>
  <si>
    <t>Realizó la entrega de víveres, insumos y herramientas a la brigada móvil en la Frontera Guatemala-Honduras y al campamento Río Tinto, como también supervisó los trabajos de conservación y mantenimiento de la brecha fronteriza en la Sección 9.</t>
  </si>
  <si>
    <t xml:space="preserve">Trasladar al personal a la aldea de Valle Nuevo, municipio de Jalpatagua, departamento de Jutiapa del 15 al 19 de julio del presente año y  realice los trabajos de mantenimiento (albañilería) para protección de la infraestructura del campamento El Jobo. </t>
  </si>
  <si>
    <t xml:space="preserve">Trasladó al personal a la aldea de Valle Nuevo, municipio de Jalpatagua, departamento de Jutiapa del 15 al 19 de julio del presente año y  realizó los trabajos de mantenimiento (albañilería) para protección de la infraestructura del campamento El Jobo. </t>
  </si>
  <si>
    <t xml:space="preserve">Trasladarse a la aldea de Valle Nuevo, municipio de Jalpatagua, departamento de Jutiapa del 15 al 19 de julio del presente año y realizar los trabajos de mantenimiento (albañilería) para protección de la infraestructura del campamento El Jobo. </t>
  </si>
  <si>
    <t xml:space="preserve">Se trasladó a la aldea de Valle Nuevo, municipio de Jalpatagua, departamento de Jutiapa del 15 al 19 de julio del presente año y realizó los trabajos de mantenimiento (albañilería) para protección de la infraestructura del campamento El Jobo. </t>
  </si>
  <si>
    <t>Apoyar el traslado de víveres, herramientas y otros para la brigada móvil de mantenimiento de brecha en la Primera y Segunda Línea Geodésica en la Frontera Guatemala-México; y traslado de materiales e isumos para el campamento Cheguaté, Tacaná, San Marcos.</t>
  </si>
  <si>
    <t>Apoyó en el traslado de víveres, herramientas y otros para la brigada móvil de mantenimiento de brecha en la Primera y Segunda Línea Geodésica en la Frontera Guatemala-México; y  en el traslado de materiales e insumos para el campamento Cheguaté, Tacaná, San Marcos.</t>
  </si>
  <si>
    <t>Viajar a Ciudad Tecún Umán, municipio de Ayutla, departamento de San Marcos, de 8 al 9 de agosto del presente año y realizar la entrega de cupones de combustible, la evaluación de libros de control de combustible y de otros registros y procesos de entrega de insumos, así como de la administración de bodega en el campamento “Tecún Umán”.</t>
  </si>
  <si>
    <t>Viajó a Ciudad Tecún Umán, municipio de Ayutla, departamento de San Marcos, de 8 al 9 de agosto del presente año y realizó la entrega de cupones de combustible, la evaluación de libros de control de combustible y de otros registros y procesos de entrega de insumos, así como de la administración de bodega en el campamento “Tecún Umán”.</t>
  </si>
  <si>
    <t>Realizar el traslado de víveres, herramientas y otros para la brigada móvil de mantenimiento de la brecha fronteriza Guatemala-México (Primer y Segundo Paralelo); así como de otros suministros para los campamentos: Santa Clara, Petén; Playitas Chisec, Alta Verapaz; y Tres Ríos, Ixcan, Quiché.</t>
  </si>
  <si>
    <t>Realizó el traslado de víveres, herramientas y otros para la brigada móvil de mantenimiento de la brecha fronteriza Guatemala-México (Primer y Segundo Paralelo); así como de otros suministros para los campamentos: Santa Clara, Petén; Playitas Chisec, Alta Verapaz; y Tres Ríos, Ixcan, Quiché.</t>
  </si>
  <si>
    <t>Trasladarse al departamento de Jutiapa, República de Guatemala y al departamento de Ahuachapán, República de El Salvador, del 13 al 17 de mayo del presente año y participe en la primera fase de inventario bilateral de hitos y monumentos fronterizos, Sección Sexta de la frontera entre las Repúblicas de Guatemala y El Salvador.</t>
  </si>
  <si>
    <t>Se trasladó al departamento de Jutiapa, República de Guatemala y al departamento de Ahuachapán, República de El Salvador, del 13 al 17 de mayo del presente año y participó en la primera fase de inventario bilateral de hitos y monumentos fronterizos, Sección Sexta de la frontera entre las Repúblicas de Guatemala y El Salvador.</t>
  </si>
  <si>
    <t>Trasladarse a la aldea de Valle Nuevo, municipio de Jalpatagua, departamento de Jutiapa y realice la dirección técnica y supervisión inicial de los trabajos de mantenimiento (albañilería) para protección de la infraestructura del campamento El Jobo.</t>
  </si>
  <si>
    <t>Se trasladó a la aldea de Valle Nuevo, municipio de Jalpatagua, departamento de Jutiapa y realizó la dirección técnica y supervisión inicial de los trabajos de mantenimiento (albañilería) para protección de la infraestructura del campamento El Jobo.</t>
  </si>
  <si>
    <t>Trasladarse a la Aldea Valle Nuevo, municipio de Jalpatagua, departamento de Jutiapa y realizar la supervisión final de los trabajos de mantenimiento (albañilería) para la protección de la infraestructura del campamento “El Jobo”.</t>
  </si>
  <si>
    <t>Se trasladó a la Aldea Valle Nuevo, municipio de Jalpatagua, departamento de Jutiapa y realizó la supervisión final de los trabajos de mantenimiento (albañilería) para la protección de la infraestructura del campamento “El Jobo”.</t>
  </si>
  <si>
    <t>Apoyar el traslado de víveres, herramientas y otros para la brigada móvil de mantenimiento de la brecha fronteriza Guatemala-México (Primer y Segundo Paralelo); así como otros suministros para los campamentos: Santa Clara, departamento de Petén;  Playitas en municipio de Chisec, departamento de  Alta Verapaz; y Tres Ríos, municipio de Ixcan, departamento de Quiché.</t>
  </si>
  <si>
    <t>Apoyó en el traslado de víveres, herramientas y otros para la brigada móvil de mantenimiento de la brecha fronteriza Guatemala-México (Primer y Segundo Paralelo); así como otros suministros para los campamentos: Santa Clara, departamento de Petén;  Playitas en municipio de Chisec, departamento de  Alta Verapaz; y Tres Ríos, municipio de Ixcan, departamento de Quiché.</t>
  </si>
  <si>
    <t>Realizar el traslado de víveres, herramientas y otros para la brigada móvil de mantenimiento de brecha en la Primera y Segunda Línea Geodésica; y traslado de materiales e insumos para Campamento Cheguaté, Tacana, San Marcos.</t>
  </si>
  <si>
    <t>Realizó el traslado de víveres, herramientas y otros para la brigada móvil de mantenimiento de brecha en la Primera y Segunda Línea Geodésica; y trasladó materiales e insumos para Campamento Cheguaté, Tacana, San Marcos.</t>
  </si>
  <si>
    <t>Realizó el traslado de víveres, herramientas y otros para la brigada móvil de mantenimiento de brecha en la Primera y Segunda Línea Geodésica; y traslado de materiales e insumos para Campamento Cheguaté, Tacana, San Marcos.</t>
  </si>
  <si>
    <t>Realizó levantamiento topográfico y colocación conjunta de referencias para delimitar el área de plazoleta del Monumento Principal No. 6 (vértice de Niquivil); la reparación del Monumento Intermedio No. 6A y colocación de bolardos de protección para dicho monumento; la colocación de rótulo de demarcación del limite fronterizo en el cruce fronterizo informal Cheguaté-Niquivil en la Segunda Línea Geodésica; y el levantamiento topográfico para delimitar el área de la plazoleta del Monumento Principal No. 37 en el Primer Paralelo, del 1 al 4 de septiembre del presente año.</t>
  </si>
  <si>
    <t>Participar en la continuación del inventario bilateral de hitos o monumentos fronterizos (de referencia), en la Sección Sexta de la frontera entre la República de Guatemala y la República de El Salvador, a realizarse del 26 al 30 de agosto del presente año.</t>
  </si>
  <si>
    <t>Participó en la continuación del inventario bilateral de hitos o monumentos fronterizos (de referencia), en la Sección Sexta de la frontera entre la República de Guatemala y la República de El Salvador, a realizarse del 26 al 30 de agosto del presente año.</t>
  </si>
  <si>
    <t>Trasladarse al municipio de Moyuta departamento de Jutiapa y participe en la continuación del inventario bilateral de hitos o monumentos fronterizos (de referencia), en la Sección Sexta de la frontera entre la República de Guatemala y la República de El Salvador, a realizarse del 26 al 30 de agosto del presente año.</t>
  </si>
  <si>
    <t>Se trasladó al municipio de Moyuta departamento de Jutiapa y participó en la continuación del inventario bilateral de hitos o monumentos fronterizos (de referencia), en la Sección Sexta de la frontera entre la República de Guatemala y la República de El Salvador, a realizarse del 26 al 30 de agosto del presente año.</t>
  </si>
  <si>
    <t>Se trasladó a Estado de Chiapas, Estados Unidos Mexicanos y al municipio la Democracía, departamento de Huehuetenango, República de Guatemala, y  realizó el levantamiento topográfico y colocación conjunta de referencias para delimitar área de plazoleta de Monumento Principal No. 6 (vértice de Niquivil); reparación de Monumento Intermedio No. 6A y colocación de bolardos de protección para dicho monumento; colocación de rótulo de demarcación de limite fronterizo en el cruce fronterizo informal Cheguaté-Niquivil en Segunda Línea Geodésica; y  levantamiento topográfico para delimitar el área de la plazoleta de Monumento Principal No. 37 en Primer Paralelo, del 1 al 4 de septiembre del presente año.</t>
  </si>
  <si>
    <t>Realizar el traslado de equipo, herramientas y personal de la brigada móvil en la brecha fronteriza Guatemala-Honduras, de la aldea Valle de Jesús hacia el campamento Atulapa, municipio de Esquipulas departamento de Chiquimula, del 5 al 6 de septiembre del presente año.</t>
  </si>
  <si>
    <t>Realizó el traslado de equipo, herramientas y personal de la brigada móvil en la brecha fronteriza Guatemala-Honduras, de la aldea Valle de Jesús hacia el campamento Atulapa, municipio de Esquipulas departamento de Chiquimula, del 5 al 6 de septiembre del presente año.</t>
  </si>
  <si>
    <t>Realizar apoyo en el traslado de equipo, herramientas y personal de la brigada móvil en la brecha fronteriza Guatemala-Honduras, de la aldea Valle de Jesús hacia el campamento Atulapa, municipio de Esquipulas departamento de Chiquimula, del 5 al 6 de septiembre del presente año.</t>
  </si>
  <si>
    <t>Realizó apoyo en el traslado de equipo, herramientas y personal de la brigada móvil en la brecha fronteriza Guatemala-Honduras, de la aldea Valle de Jesús hacia el campamento Atulapa, municipio de Esquipulas departamento de Chiquimula, del 5 al 6 de septiembre del presente año.</t>
  </si>
  <si>
    <t>Realizar el traslado de cupones de combustible, insumos y otros para los Campamentos de la Dirección General de Limites y aguas internacionales en Técun Umán, municipio de Ayutla y en municipio Los Faros Ocós, ambos en el departamento de San Marcos.</t>
  </si>
  <si>
    <t>Realizó el traslado de cupones de combustible, insumos y otros para los Campamentos de la Dirección General de Limites y aguas internacionales en Técun Umán, municipio de Ayutla y en municipio Los Faros Ocós, ambos en el departamento de San Marcos.</t>
  </si>
  <si>
    <t>Apoyar en el traslado de cupones de combustible, insumos y otros para los Campamentos de la Dirección General de Limites y Aguas Internacionales en  Técun Umán, municipio de Ayutla y en el municipio de Los Faros Ocós, ambos en el departamento de San Marcos.</t>
  </si>
  <si>
    <t>Apoyó en el traslado de cupones de combustible, insumos y otros para los Campamentos de la Dirección General de Limites y Aguas Internacionales en  Técun Umán, municipio de Ayutla y en el municipio de Los Faros Ocós, ambos en el departamento de San Marcos.</t>
  </si>
  <si>
    <t>Viajar a la ciudad de Guatemala, República de Guatemala y participe en el Acto Protocolario en ocasión del 198 aniversario de la Independencia de la República de Guatemala, a realizarse en las instalaciones del Ministerio de Relaciones Exteriores, el 17 de septiembre del presente año.</t>
  </si>
  <si>
    <t>Viajó a la ciudad de Guatemala, República de Guatemala y participó en el Acto Protocolario en ocasión del 198 aniversario de la Independencia de la República de Guatemala, a realizarse en las instalaciones del Ministerio de Relaciones Exteriores, el 17 de septiembre del presente año.</t>
  </si>
  <si>
    <t>Realice apoyo en el traslado de raciones alimenticias e insumos para la brigada móvil encargada de limpieza y  mantenimiento anual de la brecha terrestre de la frontera entre Guatemala y El Salvador.</t>
  </si>
  <si>
    <t>Realizó apoyo en el traslado de raciones alimenticias e insumos para la brigada móvil encargada de limpieza y  mantenimiento anual de la brecha terrestre de la frontera entre Guatemala y El Salvador.</t>
  </si>
  <si>
    <t>Apoyar en la entrega de insumos y combustible a personal de campamento Rió Tinto, en aldea  Las Vegas, municipio de Puerto Barrios, departamento de Izabal.</t>
  </si>
  <si>
    <t>Apoyó en la entrega de insumos y combustible a personal de campamento Rió Tinto, en aldea  Las Vegas, municipio de Puerto Barrios, departamento de Izabal.</t>
  </si>
  <si>
    <t>Trasladar equipo y herramientas del campamento Río Tinto en el municipio de Puerto Barrios, departamento de Izabal al campamento Atulapa en el municipio de Esquipulas, departamento de Chiquimula; asi como realizar la instalación de campamento móvil en la aldea Cafetales, municipio de Esquipulas, departamento de Chiquimula; y realizar la Inspección de la demarcación limítrofe en el cruce fronterizo de Agua Caliente, municipio de Esquipulas departamento de Chiquimula, del 19 al 21 de agosto del presente año.</t>
  </si>
  <si>
    <t>Trasladó equipo y herramientas del campamento Río Tinto en el municipio de Puerto Barrios, departamento de Izabal al campamento Atulapa en el municipio de Esquipulas, departamento de Chiquimula; asi como realizó la instalación de campamento móvil en la aldea Cafetales, municipio de Esquipulas, departamento de Chiquimula; y realizó la Inspección de la demarcación limítrofe en el cruce fronterizo de Agua Caliente, municipio de Esquipulas departamento de Chiquimula, del 19 al 21 de agosto del presente año.</t>
  </si>
  <si>
    <t>realizar la entrega de insumos y combustible a personal de campamento Rió Tinto, en aldea  Las Vegas, municipio de Puerto Barrios, departamento de Izabal.</t>
  </si>
  <si>
    <t>realizó la entrega de insumos y combustible a personal de campamento Rió Tinto, en aldea  Las Vegas, municipio de Puerto Barrios, departamento de Izabal.</t>
  </si>
  <si>
    <t>Realizar la instalación y configuración del equipo de seguridad (FIREWALL) y red (SWITCH´S), así como del servidor; interconexión por medio de redes virtuales privadas (VPNs) de la embajada con la red central de datos del ministerio de relaciones exteriores; implementación de las comunicaciones y sistemas informáticos (telefonía ip) entre la Embajada y el Ministerio de Relaciones Exteriores; implementación de directorio activo para aplicaciones de políticas de navegación, unidades compartidas y control de usuarios de red; instalación y configuración de la red wifi de la Embajada; y configuración de equipos de cómputo e impresoras de la embajada.</t>
  </si>
  <si>
    <t>COMISIONES OFICIALES AL EXTERIOR E INTERIOR DEL PAÍS</t>
  </si>
  <si>
    <t>SIN MOVIMIENTO</t>
  </si>
  <si>
    <t>Columna1</t>
  </si>
  <si>
    <t>-</t>
  </si>
  <si>
    <t>Atzum Arévalo de Moscoso</t>
  </si>
  <si>
    <t>Mauro Esteban Guzmán Castillo</t>
  </si>
  <si>
    <t>Jefe de Gabinete del Despacho Ministerial</t>
  </si>
  <si>
    <t>Pedro Brolo Vila</t>
  </si>
  <si>
    <t>Eduardo Hernández Recinos</t>
  </si>
  <si>
    <t>Carlos Ramiro Martínez A.</t>
  </si>
  <si>
    <t>Shirley Aguilar Barrera</t>
  </si>
  <si>
    <t>Eduardo Enrique Hernández Recinos</t>
  </si>
  <si>
    <t>Wágner Erasmo Ramírez Suleta</t>
  </si>
  <si>
    <t>San José,  República de Costa Rica</t>
  </si>
  <si>
    <t>Participar en la Celebración de la XXVII Cumbre Iberoamericana de Jefes de Estado y de Gobierno.</t>
  </si>
  <si>
    <t xml:space="preserve">Realizar visita de trabajo en el Consulado General de Guatemala en la Ciudad de Raleigh, con la finalidad de revisar los espacios físicos y realizar el diseño del centro de impresión de pasaportes con sus respectivas medidas de seguridad y equipamiento. </t>
  </si>
  <si>
    <t xml:space="preserve">Cónsul </t>
  </si>
  <si>
    <t xml:space="preserve">Cónsul General </t>
  </si>
  <si>
    <t>Julia Edith León Estrada</t>
  </si>
  <si>
    <t>Lynsay Eugenia Hernández Albizu de Muñoz</t>
  </si>
  <si>
    <t>Sonia Abigail García Calel</t>
  </si>
  <si>
    <t xml:space="preserve">Participar en la 13va. Reunión del Mecanismo de Diálogo Político y de Cooperación entre los países del SICA y la República de Corea, así como en la Reunión de Consultas Políticas Bilaterales con Corea. </t>
  </si>
  <si>
    <t xml:space="preserve">Realizar una visita oficial al Consulado General de Guatemala en la ciudad de Columbus, Ohio, Estados Unidos de América para llevar a cabo una auditoría financiera en el área de caja y bancos, así como tambien la implementación de controles internos y mecanismos de detección de cheques emitidos por terceras personas. </t>
  </si>
  <si>
    <t>Participar en la visita oficial del Señor Presidente de la República de Guatemala, Doctor Alejandro Eduardo Giammattei Falla, en el marco del evento conmemorativo "Fin de la Guerra de Castas: Petición de perdón por los agravios a los pueblos mayas".</t>
  </si>
  <si>
    <t>Participar en la Reunión de Coordinación Técnica Internacional de los Países participantes en la Expo Dubái 2020, así como en Reuniones con funcionarios de la Embajada de Guatemala en Emiratos Árabes Unidos y miembros de la Cámara de Comercio de la Ciudad de Dubái, Emiratos Árabes Unidos.</t>
  </si>
  <si>
    <t>Participar en la visita oficial del Señor Presidente de la República de Guatemala, Doctor Alejandro Eduardo Giammattei Falla.</t>
  </si>
  <si>
    <t xml:space="preserve">Realizar una visita oficial al Consulado General de Guatemala en la Ciudad de los Ángeles, California, Estados Unidos de América para llevar a cabo una auditoría especial. </t>
  </si>
  <si>
    <t xml:space="preserve">Realizar una visita oficial al Consulado General de Guatemala en la Ciudad de Atlanta, Georgia, Estados Unidos de América para llevar a cabo una auditoría financiera y de cumplimineto a la caja fiscal. </t>
  </si>
  <si>
    <t>Realizar actividades de instalación, configuración e implementación de las comunicaciones y sistemas informáticos, infraestructura de la red de datos, equipos de comunicación y de seguridad, servidor, equipos de cómputo e impresión, sistema de video vigilancia, así como realizar la interconexión por medio de redes virtuales (VPNs), en la Embajada de Guatemala en la Ciudad de Belice, Belice.</t>
  </si>
  <si>
    <t>Participar en la V Reunión de la Comisión conjunta Guatemala-Belice.</t>
  </si>
  <si>
    <t xml:space="preserve">Participar en la ceremonia de transmisión de mando del Presidente Electo Guillermo Lasso Mendoza. </t>
  </si>
  <si>
    <t>Dallas y Mcallen, Texas, Estados Unidos de América</t>
  </si>
  <si>
    <t>Del 18 al 21 de mayo de 2021</t>
  </si>
  <si>
    <t xml:space="preserve">Realizar un recorrido fronterizo con los objetivos de verificar las condiciones de las personas migrantes, particularmente niñas, niños, adolescentes y unidades familiares, en custodia de autoridades estadounidenses; conocer las variaciones de procesos de protección y reunificación para niñas, niños y adolescentes migrantes y sostener Reuniones de Coordinación  con Instituciones Estadounidenses de Gobierno y Sociedad Civil. </t>
  </si>
  <si>
    <t>Cónsul</t>
  </si>
  <si>
    <t xml:space="preserve">Ministro Consejero </t>
  </si>
  <si>
    <t>Del 29 de abril al 30 de abril del 2021</t>
  </si>
  <si>
    <t>DEL 01 AL 31 DE JULIO DE 2021</t>
  </si>
  <si>
    <t>Romeo Manuel Escobar Castillo</t>
  </si>
  <si>
    <t>Ava Atzum Arévalo Tribouillier de Moscoso</t>
  </si>
  <si>
    <t>Alida Azucena Poz López</t>
  </si>
  <si>
    <t>Viceminitro</t>
  </si>
  <si>
    <t xml:space="preserve">Primer Secretario y Cónsul </t>
  </si>
  <si>
    <t>Randy Castillo</t>
  </si>
  <si>
    <t>Toledo, Reino de España</t>
  </si>
  <si>
    <t>Federación de Rusia</t>
  </si>
  <si>
    <t>Moscú, Federación de Rusia</t>
  </si>
  <si>
    <t xml:space="preserve">Cantón de Cumandá, Provincia de Chimborazo </t>
  </si>
  <si>
    <t>Ciudad de Villa Hermosa, Tabasco, México</t>
  </si>
  <si>
    <t>Ciudades de Pecos y El Paso, Texas</t>
  </si>
  <si>
    <t>Ciudad de Uvalde Texas</t>
  </si>
  <si>
    <t>Ciudad de McAllen, Texas</t>
  </si>
  <si>
    <t xml:space="preserve">Chihuahua, Chihuahua, Estados Unidos Mexicanos </t>
  </si>
  <si>
    <t>Del 31 de mayo al 01 de junio de 2021</t>
  </si>
  <si>
    <t>Del 31 de mayo al 03 de junio de 2021</t>
  </si>
  <si>
    <t>Del 06 al 12 de junio de 2021</t>
  </si>
  <si>
    <t>Del 8 al 11 de junio de 2021</t>
  </si>
  <si>
    <t>Del 20 al 25 de junio de 2021</t>
  </si>
  <si>
    <t>Del 23 al 25 de junio de 2021</t>
  </si>
  <si>
    <t>Del 4 al 6 de julio de 2021</t>
  </si>
  <si>
    <t>Del 17 de mayo al 18 de mayo de 2021</t>
  </si>
  <si>
    <t>Del 20 de mayo al 21 de mayo de 2021</t>
  </si>
  <si>
    <t>10 de mayo del 2021</t>
  </si>
  <si>
    <t>Del 19 de mayo al 21 de mayo del 2021</t>
  </si>
  <si>
    <t>Del 15 de junio al 18 de junio de 2021</t>
  </si>
  <si>
    <t>Mejorar la atención, asistencia y protección de guatemaltecos que migran hacia los Estados Unidos de América a traves del acercamiento con autoridades locales y el conocimiento de los mecanismos que actualmente se realizan en los centros de procesamiento, estación de la patrulla froteriza y albergues.</t>
  </si>
  <si>
    <t>Se logró exponer la situación actual de Guatemala, los motivos por los cuales las personas emigran. Por lo que Estados Unidos se comprometió en apoyar una agenda de desarrollo en el país.</t>
  </si>
  <si>
    <t>Durante la visita se cumplió con toda la agenda prevista, brindando apoyo y asesoría al canciller logrando que toda la logística se realizara con éxito.</t>
  </si>
  <si>
    <t>Notificación del proceso disciplinario al Jefe del Misión, acompañamiento y orientación a las acciones de informática, que se realizaron en el Consulado, asesoría y gestión en temas administrativos y de informática que fueron consultados.</t>
  </si>
  <si>
    <t>En la comisión oficial realizada al Consulado General de Guatemala en los ángeles, California, Estados Unidos de América relacionado, los resultados fueron los siguientes: concretar de manera directa la suspensión temporal en sus funciones del Cónsul General y generar las condiciones del traspaso ordenado de los asuntos que tenía a su  cargo a la Vicecónsul López Zeledón de Ralda, con énfasis en las gestiones en curso para el envío a Guatemala de la donación, involucrando a los funcionarios diplomáticos del equipo de trabajo de la Misión Consular.</t>
  </si>
  <si>
    <t>Se podrá brindar la recuperación de datos del Consulado General de Guatemala en Ángeles, California, Estados Unidos de América a la fecha de la realización de la comisión y de la copia de respaldo de datos.</t>
  </si>
  <si>
    <t>Contar con un respaldo de la información de los equipos del Consulado General de Guatemala en la ciudad de los Ángeles, California, Estados Unidos de América.</t>
  </si>
  <si>
    <t>Durante la reunión de trabajo se logró avances en el tema de la promoción de la Diplomacia Cultural, tanto para la agenda bilateral como para la multilateral, y permitió acercamientos formales e informales con altas autoridades del Reino de España, de países iberoamericanos y de países de la Unión Europea. Se lograra abrir un espacio y fortalecer el involucramiento en la negociación y discusión de los temas bajo su responsabilidad, como es la diplomacia Cultural y el fortalecimiento de alianzas con la Academia Diplomática guatemalteca. Se aumentó la visibilidad del país, logrando así el objetivo de presentar los puntos de vista y posición nacional, avances de los temas de cultura y académicos, abordar experiencias y oportunidades de cooperación, promoción e intercambio de conocimiento. La visita a España ofreció también la oportunidad a la Viceministra de interactuar con Ministros Viceministros, Directores de varios países iberoamericanos y europeos; y funcionarios de organizaciones subregionales e internacionales, de la Academia de las Artes, de la Sociedad Civil, en un entorno multilateral, profundizando así los conocimientos y experiencias de los funcionarios responsables de los temas culturales y académicos de la Cancillería.</t>
  </si>
  <si>
    <t>Se logró exponer la situación actual de Guatemala, los motivos por los cuales las personas emigran y los grandes esfuerzos que el gobierno realiza para evitar la migración irregular. España aportará 6.3 millones de euros (USD 7.6 millones), para el periodo 2021-2022 como apoyo directo a los planes de acción de los países MIRPS (Belice, Costa Rica, El Salvador, Guatemala, Honduras, México y Panamá), en pro de las personas refugiadas y con necesidad de protección. Se demostró el liderazgo histórico que Guatemala tiene en materia de migración y de integración regional.</t>
  </si>
  <si>
    <t>La comisión se enmarcó en el eje de Política Exterior de Integración Regional y responde a los compromisos suscritos por Guatemala en el marco del Sistema de la Integración Centroamericana, SICA. La reunión permitió fortalecer los lazos de cooperación de la región con el Reino de España y avanzar en el fortalecimiento institucional del Sistema, mediante la priorización técnica y política de temas de cooperación. El comunicado conjunto incluye acuerdos importantes en materia de gestión de la cooperación para la recuperación regional, el apoyo al acceso a vacunas, el  cambio climático, el fortalecimiento institucional, la integración económica y en general la consolidación del Fondo SICA -España y la cooperación regional, lo que tendrá un efecto positivo para Guatemala, como país miembro del Sistema, en especial para fortalecer la capacidad de enfrentar la pandemia del covid 19 y apoyar los esfuerzos de reactivación económica así como de recuperación de los impactos del cambio climático.</t>
  </si>
  <si>
    <t>Las reuniones se relacionan con el eje de política exterior de integración regional, en el marco del Sistema de la Integración Centroamericana (SICA). Dentro de esto, se dieron aspectos positivos para Guatemala como país miembro del Sistema en fortalecer la capacidad de enfrentar la pandemia del Covid 19 y apoyar los esfuerzos de reactivación económica así como de recuperación de los impactos del cambio climático.</t>
  </si>
  <si>
    <t>Se coordinaron todos los aspectos de logística en torno a la visita de señor canciller a la República de Costa Rica, desde la solicitud de autorización para la participación, trámites burocráticos y asistencia protocolaria. Durante la visita se cumplió con toda la agenda prevista, brindando apoyo al canciller logrando que toda la logística se realizara con éxito.</t>
  </si>
  <si>
    <t>Se brindó apoyo al señor Presidente de la República de Guatemala y delegación oficial logrando que toda la logística y las atenciones protocolarías se realizaran con éxito, dentro de las cuales se destaca: se coordinó con Migración y Aduana de Costa Rica el control Migratorio del señor presidente de la República de Guatemala y Delegación Oficial.</t>
  </si>
  <si>
    <t>Se logró un acercamiento y diálogo de alto nivel político entre los distintos procesos consultivos regionales (SICA-MIRPS), para articular esfuerzos en pro de las personas refugiadas y desplazados con necesidad de protección.</t>
  </si>
  <si>
    <t>Se convino en emprender esfuerzos para incrementar y diversificar las relaciones económicas y comerciales. A pesar de la situación en la económia global afectada por el coronavirus, el intercambio comercial entre Guatemala y Rusia creció más que un 6% el año pasado. En cifras absolutas se trata de unos 100 millones de dolares.
Se logró recibir el respaldo político del Canciller de Rusia, el Fondo Ruso de Inversión Directa y el Ministerio de Salud Pública para respaldar la solicitud de Guatemala, comprometiendose a enviar 400 mil dosis de vacunas Sputnik V la próxima semana. Ademas, agilizando los envíos posteriores de más vacunas.
La visita oficial, permitió afianzar vínculos de las relaciones políticas-diplomáticas entre ambos países, que son esenciales para estrechar lazos más solidos.
Se revisó el marco jurídico de los convenios internacionales entre Guatemala y Rusia que están pendientes de completarse y que son importantes para fortalecer la relación bilateral. En este aspecto Rusia solicitó a Guatemala dar prioridad a dichos acuerdos para el seguimiento de los temas de agenda.
Se elevo al Ministro de Asuntos Exteriores de la Federación de Rusia la propuesta de Memorándum de Entendimiento y de Acuerdo de Servicios Aéreos, con la finalidad de contribuir al crecimiento económico y desarrollo bilateral.
Se firmó el Memorandum de Cooperación en el ámbito de la Educación y la Ciencia entre la Universidad de Rusia de la Amistad de los Pueblos y el Ministerio de Relaciones Exteriores de Guatemala, que tiene por objeto la promoción de la colaboración y cooperación académica, científica y cultural a través de la realización de actividades de investigación entre la Universidad y las Universidades Guatemaltecas, además de promover el intercambio de información, buenas prácticas y profesores o expertos en los campos definidos por la Universidad de Rusia de la Amistad de los Pueblos y el Ministerio de Relaciones Exteriores de Guatemala.
El 24 de junio de 2021, se suscribió en Moscú, la Declaración Conjunta entre el Ministrio de la Federacion de Rusia para los Asuntos de Defensa Civil, las Emergencias y la Eliminación de Secuelas de Desastres Naturales o provocados de la República de Guatemala. Tiene por objeto promover la cooperación bilateral entre el Ministerio de la Federación Rusa para los Asuntos de Defensa Civil y la Coordinadora Nacional para la reducción de Desastres Naturales o Provocados a traves del intercambio de información técnica-científica, experiencias, investigación expertos y especialistas en materia  de prevención y mitigación de desastres causados por los diferentes eventos naturales, alerta temprana y proteccion de la población civil frente a desastres.</t>
  </si>
  <si>
    <t>Se coordinaron todos los aspectos de logística en torno a la visita del señor canciller a la Federación de Rusia, desde la solicitud de autorización para la participación, tramites administrativos y asistencia protocolaria.
Durante la visita se cumplió con toda la agenda prevista, brindando apoyo y asesoría al canciller logrando que toda la logistica se realizara con éxito.</t>
  </si>
  <si>
    <t>Se logró agilizar el envío de 400 mil vacunas Sputnik V a Guatemala en el corto tiempo.
Adquirir un mejor acercamiento político -diplomático con los principales representantes de las instituciones del gobierno de la Federación de Rusia; considerando que Rusia es un actor global relevante  que ha mostrado especial interés en acercarse a los países de América Latina, particularmente, Guatemala, a través del comercio, inversiones y la cooperación en distintas esferas del desarrollo.
Incrementar los niveles de cooperación que brinda cada año el gobierno de la Federación de Rusia al gobierno de Guatemala por medio de las becas de estudio, intercambio de experiencias en materia de educación, ciencia, innovación y tecnología, gestión de desastres naturales, energía, transporte e infraestructura. Ademas, de poder establecer los mecanismos más adecuados para promover intercambios más fluidos en el ámbito comercial e inversiones.
Dar a conocer a Guatemala como un socio estratégico importante para hacer negocios con Rusia; como un país multiétnico, multicultural y multilingüe que se distingue por la cultura maya milenaria y particularmente, mostrar la diversidad cultural y turística; con la idea fundamental de atraer a los turistas rusos que cada vez están viajando al extranjero por diferentes motivos, donde Guatemala podría ser una de las mejores opciones para visitar.</t>
  </si>
  <si>
    <t>Se firmaron algunos convenios/declaraciones (cooperación en educación y ciencia; asuntos de defensa civil, emergencias y mitigación de desastres naturales) y se concretaron acciones en campos como salud, comercio/inversión, becas universitarias, cooperación (académica, científica, cultutal), cambio climático, cooperación económica.</t>
  </si>
  <si>
    <t>Fortalecimiento de la relación bilateral con Honduras en materia de asuntos limítrofes y fronterizo.</t>
  </si>
  <si>
    <t>Avanzar en acciones de cooperación, proyectos e iniciativas conjuntas en materia de: seguridad; límites y aguas internacionales; migración (niñez y adolescencia, trabajadores, temporales, flujos migratorios, política migratoria regional, protección de nacionales, etc); cambio climático; cooperación técnica, científica y tecnológica; comercio y turismo; actividades de Bicentenario y de la PPT/SICA.</t>
  </si>
  <si>
    <t>Reforzar la alianza natural y estratégica establecida entre Guatemala y Honduras en temas como seguridad, migración, Unión Aduanera, y protección ambiental entre otros temas de mutuo interés, así como en el ámbito de los organismos regionales y hemisféricos en los que ambos estados forman parte, en beneficio del bienestar económico y social de la sociedad guatemalteca y hondureña.</t>
  </si>
  <si>
    <t xml:space="preserve">Se subrayo la importancia de que la menor de edad fuera repatriada a Guatemala y reintegrada con su familia, abuelos maternos. Esta solicitud fue realizada por la Embajada de Guatemala y la Casa Hogar, sobre todo por el tiempo que lleva esta medida de Acogimiento. </t>
  </si>
  <si>
    <t>Estar presente en la audiencia programada en el caso de la menor de edad guatemalteca y realizar la presentación de los motivos por los cuales es de beneficio la repatriación de la adolescente.</t>
  </si>
  <si>
    <t>Contacto de primera mano con guatemaltecos vulnerables, a quienes se entrevistó, asesoró y aconsejó para que tomaran las mejores decisiones respecto a su estancia en el país, lo cual los hizo sentirse apoyados.  Se logro tener números certero de los asegurados por Migración, trasladados a albergues por el DIF.</t>
  </si>
  <si>
    <t>Se logró visitar los dos Centros de Adimisión Emergentes recientemente habilitados dentro de las circunscripción lo que permitó verificar las condiciones de las instalaciones, medidas de seguridad, protocolos de salud, estado de salud y ánimo de las niñas, niños y adolescentes guatemaltecos resguardados en dichos centros, así como fortalecer la relación con las autoridades a cargo del cuidado y proceso de reunificación de los NNA.</t>
  </si>
  <si>
    <t>Se logró verificar el estado de salud mental y físico de las niñas de 11 meses y 5 años, se pudo obterner mediante la revisión de las pertenencias de las niñas información de la señora Leticia Vásquez Gonzáles tía de las niñas, se procedió a solicitar datos de la madre de las menores. En coordinación con el Consulado de Guatemala en McAllen, se logró verificar los datos ante el Registro Nacional de las Personas -RENAP-, información que fue trasladada a las autoridades correspondientes para el debido seguimiento del caso para su reunificación.</t>
  </si>
  <si>
    <t>Se logró articular esfuerzos entre los Consulados de McAllen y Del Río, de manera exitosa para obterner las autorizaciones, realizar la coordinación y preparación logística para la visita oficial del Canciller en Río Grande y el muro fronterizo, el Centro de Procesamiento de la Patrulla Fronteriza, el Centro de Admisión Emergentes para NNA de HHS y el albergue de Caridades Católicas, logrando un panorama completo del proceso que llevan los NNA y unidades familiares guatemaltecas que ingresan por la región del Valle de Texas.</t>
  </si>
  <si>
    <t xml:space="preserve">Reforzar la presencia del Consulado General en Chihuahua, buscando el interés superior de la población guatemalteca residente, en tránsito, desaparecida, fallecida y en situación de vulnerabilidad en el estado.
Acercamiento con la población NNA no acompañada en proceso de retorno a Guatemala.
Acercamiento a la Cámara Nacional de Comercio para poder incentivar la reactivación ecómica de Guatemala en la región.  </t>
  </si>
  <si>
    <t xml:space="preserve">Ana Marisol Beatriz Eugenia Garrido de León </t>
  </si>
  <si>
    <t>Cindy Lisseth Paz López</t>
  </si>
  <si>
    <t>Luis Eduardo Montenegro Singer</t>
  </si>
  <si>
    <t>Randy Estuardo Castillo Tocay</t>
  </si>
  <si>
    <t>Elvis René Marroquín Gutiérrez</t>
  </si>
  <si>
    <t>Proveer la asistencia y protección consular correspondiente  a la adolescente Aura Guadalupe Cornelio Ortíz. Estar presente en la audiencia programada en el caso de la menor de edad guatemalteca y realizar la presentación de los motivos por los cuales es de beneficio la repatriación de la adolescente.</t>
  </si>
  <si>
    <t>Recorrido por los albergues en donde el DIF e Instituto Nacional de Migración están alojando a menores no acompañados y familias que son detenidas por ingreso irregular al territorio mexicano.</t>
  </si>
  <si>
    <t>Verificar condiciones de los NNA guatemaltecos no acompañados que permanecen bajo custodia del Departamento de Salud y Servicios Sociales en los Centros de Admisión Emergentes recientemente habilitados.</t>
  </si>
  <si>
    <t>Viaje a la estación de la Patrulla Fronteriza, ubicada en la ciudad de Uvalde, Texas con el objetivo de brindar el apoyo en la Protección Consular a 2 NNA no acompañadas guatemaltecas en la frontera sur de los Estados Unidos, para dar el acompañamiento necesario y verificar su estado de salud y emocional de las menores.</t>
  </si>
  <si>
    <t xml:space="preserve">Asistir al Consulado de Guatemala en McAllen, Texas, con preparativos  para la visita oficial del Canciller Pedro Brolo Vila, y participar con la delegación encabezada por el Canciller en el recorrido a inmediaciones del Río Grande y las visitas a las niñas, niños y adolescentes guatemaltecos no acompañados que permanecen en Centros Emergentes de Patrulla Fronteriza y el Departamento de Salud y Servicios Sociales. </t>
  </si>
  <si>
    <t>Visita consular y de trabajo a instituciones de gobierno encargadas de atender las necesidades de la población migrante guatemalteca en tránsito o residencia en dicho estado.</t>
  </si>
  <si>
    <t>335</t>
  </si>
  <si>
    <t>336</t>
  </si>
  <si>
    <t>337</t>
  </si>
  <si>
    <t>Emilso Abigail González Ramírez</t>
  </si>
  <si>
    <t>Silvia Nohemi Carrera Moreno</t>
  </si>
  <si>
    <t xml:space="preserve">Pedro Brolo Vila </t>
  </si>
  <si>
    <t>Izabal</t>
  </si>
  <si>
    <t>Chiquimula</t>
  </si>
  <si>
    <t>Del 17 al 18 de junio de 2021</t>
  </si>
  <si>
    <t>El 22 de junio de 2021</t>
  </si>
  <si>
    <t xml:space="preserve">Participar en la Ceremonia de Reapertura del Parque Arqueológico Quiriguá. </t>
  </si>
  <si>
    <t>Por ser considerado patrimonio cultural y natural del país, constituye un beneficio directo para Guatemala, mediante la proyección de la imagen cultural e histórico de estos sitios, atrayendo de manera sustancial al turismo nacional y extranjero, ya que debido a la pandemia de COVID-19 que ha cambiado drásticamente la economía mundial, la reapertura del parque arqueológico, así como otros sitios, contribuyendo a la reactivación económica del país y mejora de las comunidades guatemaltecas.</t>
  </si>
  <si>
    <t xml:space="preserve">llevar a cabo el traslado vía terrestre de la embajadora ava atzum arévalo tribouillier de moscoso, viceministra de relaciones exteriores, en el marco de la comisión oficial. del 17 al 18 de junio  de 2021. </t>
  </si>
  <si>
    <t>Se realizó oportunamente el traslado de la Embajadora: Ava Atzum Arévalo Triboullier de Moscoso, Viceministra de Relaciones Exteriores, en comisión oficial el día 17 al 18 de junio del 2021 hacia el Municipio de los Amates, Departamento de Izabal.</t>
  </si>
  <si>
    <t>participar en el recorrido bilateral a distintas áreas fronterizas entre guatemala y honduras en el marco de las atribuciones de la comisión internacional de límites y aguas -cila- entre ambos países y la primera reunión de dicha comisión del año 2021. realizado el 22 de junio de 2021.</t>
  </si>
  <si>
    <t>Se acordó trabajar en la conservación de las bases norte y sur de dátum de Ocotepeque, recomendar en el marco de la celebración del bicentenario de la independencia de ambos países, que las mismas sean declaradas Monumentos Históricos. Fortalecimiento de la relación bilateral con Honduras en materia de asuntos limítrofes y fronterizos.</t>
  </si>
  <si>
    <t>Columna2</t>
  </si>
  <si>
    <t>11822</t>
  </si>
  <si>
    <t>11832</t>
  </si>
  <si>
    <t>11833</t>
  </si>
  <si>
    <t>11838</t>
  </si>
  <si>
    <t>11839</t>
  </si>
  <si>
    <t>11841</t>
  </si>
  <si>
    <t>11842</t>
  </si>
  <si>
    <t>11843</t>
  </si>
  <si>
    <t>11844</t>
  </si>
  <si>
    <t>11845</t>
  </si>
  <si>
    <t>Juan Carlos Orellana Juárez</t>
  </si>
  <si>
    <t xml:space="preserve">Julio Roberto Vásquez Padilla </t>
  </si>
  <si>
    <t>Araeli Antonio López Vanegas</t>
  </si>
  <si>
    <t xml:space="preserve">Angel Daniel Gómez Morales </t>
  </si>
  <si>
    <t>Josué Gildardo Rodríguez Cú</t>
  </si>
  <si>
    <t>Jorge Francisco Veliz Pacheco</t>
  </si>
  <si>
    <t xml:space="preserve">Felipe Hernández Méndez </t>
  </si>
  <si>
    <t>Cástulo Aroldo Amézquita Godídez</t>
  </si>
  <si>
    <t xml:space="preserve">Miguel Alexander Bermejo García </t>
  </si>
  <si>
    <t>Julio Alfredo Fernández Flores</t>
  </si>
  <si>
    <t xml:space="preserve">Director General </t>
  </si>
  <si>
    <t>Peón Vigilante II</t>
  </si>
  <si>
    <t>Asistente Profesional IV</t>
  </si>
  <si>
    <t xml:space="preserve">Piloto I Vehículos Livianos </t>
  </si>
  <si>
    <t>Peón Vigilante III</t>
  </si>
  <si>
    <t>Sub-Director Técnico II</t>
  </si>
  <si>
    <t xml:space="preserve">Carlos Ramiro Martínez A. </t>
  </si>
  <si>
    <t>Ing. Arnoldo Alfredo Pérez Pérez</t>
  </si>
  <si>
    <t xml:space="preserve">Eduardo Hernández Recinos </t>
  </si>
  <si>
    <t>Departamento de Petén y Alta Verapaz</t>
  </si>
  <si>
    <t>Municipio de Ixcán,  Departamento de Quiché</t>
  </si>
  <si>
    <t>Municipio de Esquipulas, Chiquimula</t>
  </si>
  <si>
    <t>Departamento de San Marcos</t>
  </si>
  <si>
    <t>del 16 de  mayo al 18 de mayo  de 2021</t>
  </si>
  <si>
    <t>del 24 de  mayo  al 28 de mayo  de 2021</t>
  </si>
  <si>
    <t>del 1 de junio al 4 de junio  de 2021</t>
  </si>
  <si>
    <t>del 3 de  junio al 4 de junio  de 2021</t>
  </si>
  <si>
    <t>Viajar a los departamentos de Petén y Alta Verapaz, del 16 al 18 de mayo del presente año y llevar a cabo la supervisión de las instalaciones y trabajo desempeñado por los encargados de los campamentos “El Tigre”, Bella Guatemala ubicado en el departamento del Petén y Playitas, ubicado en el departamento de Alta Verapaz.</t>
  </si>
  <si>
    <t>Viajó a los departamentos de Petén y Alta Verapaz, del 16 al 18 de mayo del presente año y llevó a cabo la supervisión de las instalaciones y trabajo desempeñado por los encargados de los campamentos “El Tigre”, Bella Guatemala ubicado en el departamento del Petén y Playitas, ubicado en el departamento de Alta Verapaz.</t>
  </si>
  <si>
    <t>Viajar a los departamentos de Alta Verapaz y Petén del 24 al 28 de mayo del presente año y llevar a cabo la revisión y supervisión del inventario de bienes y del procedimiento de registro de los libros autorizados por la Contraloría General de Cuentas -CGC-, de los Campamentos Santa Clara, San Andrés, Petén; Playitas, Chisec, Alta Verapaz y de la brigada móvil de mantenimiento de Brecha del Primer Paralelo de la Frontera Guatemala y México.</t>
  </si>
  <si>
    <t>Viajó a los departamentos de Alta Verapaz y Petén del 24 al 28 de mayo del presente año y llevó a cabo la revisión y supervisión del inventario de bienes y del procedimiento de registro de los libros autorizados por la Contraloría General de Cuentas -CGC-, de los Campamentos Santa Clara, San Andrés, Petén; Playitas, Chisec, Alta Verapaz y de la brigada móvil de mantenimiento de Brecha del Primer Paralelo de la Frontera Guatemala y México.</t>
  </si>
  <si>
    <t>Apoyar en la supervisión de los trabajos que realiza el personal de la brigada de Campo que da mantenimiento al Primer Paralelo de la frontera Guatemala y México.</t>
  </si>
  <si>
    <t>Apoyó en la supervisión de los trabajos que realiza el personal de la brigada de Campo que da mantenimiento al Primer Paralelo de la frontera Guatemala y México.</t>
  </si>
  <si>
    <t>Viajar al departamento de Quiché, del 1 al 4 de junio del presente año, para supervisar los trabajos que realiza el personal de la brigada de Campo que da mantenimiento al Primer Paralelo de la Frontera Guatemala y México.</t>
  </si>
  <si>
    <t>Viajó al departamento de Quiché, del 1 al 4 de junio del presente año, y supervisó los trabajos que realiza el personal de la brigada de Campo que da mantenimiento al Primer Paralelo de la Frontera Guatemala y México.</t>
  </si>
  <si>
    <t>Realizar traslado de alimentos, herramientas, insumos y personal de la brigada móvil de mantenimiento de la demarcación de la frontera terrestre entre Guatemala y Honduras, a la aldea Cafetales, municipio de Esquipulas, Chiquimula</t>
  </si>
  <si>
    <t>Realizó traslado de alimentos, herramientas, insumos y personal de la brigada móvil de mantenimiento de la demarcación de la frontera terrestre entre Guatemala y Honduras, a la aldea Cafetales, municipio de Esquipulas, Chiquimula</t>
  </si>
  <si>
    <t>Realizar traslado de alimentos, herramientas, insumos y personal de la brigada móvil de mantenimiento de la demarcación de la frontera terrestre entre Guatemala y Honduras, a la aldea Cafetales, municipio de Esquipulas, Chiquimula.</t>
  </si>
  <si>
    <t>Realizó traslado de alimentos, herramientas, insumos y personal de la brigada móvil de mantenimiento de la demarcación de la frontera terrestre entre Guatemala y Honduras, a la aldea Cafetales, municipio de Esquipulas, Chiquimula.</t>
  </si>
  <si>
    <t>Viajar al departamento de San Marcos, del 3 al 4 de junio del presente año y llevar a cabo la supervisión de la instalación del portón que dará ingreso de forma independiente al módulo tres, el cual tiene la finalidad de ser usado como Delegación Regional del Ministerio de Relaciones Exteriores en dicho departamento;  asimismo debe realizar una supervisión del personal del campamento Tecún Umán.</t>
  </si>
  <si>
    <t>Viajó al departamento de San Marcos, del 3 al 4 de junio del presente año y llevó a cabo la supervisión de la instalación del portón que dará ingreso de forma independiente al módulo tres, el cual tiene la finalidad de ser usado como Delegación Regional del Ministerio de Relaciones Exteriores en dicho departamento;  asimismo realizó una supervisión del personal del campamento Tecún Umán.</t>
  </si>
  <si>
    <t>Viajó al departamento de San Marcos, del 3 al 4 de junio del presente año y llevó a cabo la supervisión de la instalación del portón que dará ingreso de forma independiente al módulo tres, el cual tiene la finalidad de ser usado como Delegación Regional del Ministerio de Relaciones Exteriores en dicho departamento;  asimismo  realizó una supervisión del personal del campamento Tecún Umán.</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</si>
</sst>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quot;* #,##0.00_);_(&quot;Q&quot;* \(#,##0.00\);_(&quot;Q&quot;* &quot;-&quot;??_);_(@_)"/>
    <numFmt numFmtId="43" formatCode="_(* #,##0.00_);_(* \(#,##0.00\);_(* &quot;-&quot;??_);_(@_)"/>
    <numFmt numFmtId="164" formatCode="dd\ mmmm"/>
    <numFmt numFmtId="165" formatCode="_([$$-409]* #,##0.00_);_([$$-409]* \(#,##0.00\);_([$$-409]* &quot;-&quot;??_);_(@_)"/>
    <numFmt numFmtId="166" formatCode="_([$Q.-409]* #,##0.00_);_([$Q.-409]* \(#,##0.00\);_([$Q.-409]* &quot;-&quot;??_);_(@_)"/>
    <numFmt numFmtId="167" formatCode="mmm\-dd"/>
    <numFmt numFmtId="168" formatCode="_(* #,##0.00000_);_(* \(#,##0.00000\);_(* &quot;-&quot;??_);_(@_)"/>
    <numFmt numFmtId="169" formatCode="#,##0.00000"/>
    <numFmt numFmtId="170" formatCode="dd\-mm\-yy;@"/>
    <numFmt numFmtId="171" formatCode="#,##0.00;[Red]#,##0.00"/>
    <numFmt numFmtId="172" formatCode="dd\-mmm\-yyyy"/>
  </numFmts>
  <fonts count="59" x14ac:knownFonts="1">
    <font>
      <sz val="10"/>
      <name val="Arial"/>
    </font>
    <font>
      <sz val="11"/>
      <color theme="1"/>
      <name val="Calibri"/>
      <family val="2"/>
      <scheme val="minor"/>
    </font>
    <font>
      <sz val="10"/>
      <name val="Arial"/>
      <family val="2"/>
    </font>
    <font>
      <sz val="10"/>
      <name val="Arial"/>
      <family val="2"/>
    </font>
    <font>
      <b/>
      <sz val="10"/>
      <name val="Arial"/>
      <family val="2"/>
    </font>
    <font>
      <sz val="10"/>
      <color theme="1"/>
      <name val="Calibri"/>
      <family val="2"/>
    </font>
    <font>
      <sz val="12"/>
      <name val="Cambria"/>
      <family val="1"/>
      <scheme val="major"/>
    </font>
    <font>
      <sz val="12"/>
      <color theme="0"/>
      <name val="Cambria"/>
      <family val="1"/>
      <scheme val="major"/>
    </font>
    <font>
      <b/>
      <sz val="12"/>
      <color theme="0"/>
      <name val="Cambria"/>
      <family val="1"/>
      <scheme val="major"/>
    </font>
    <font>
      <b/>
      <sz val="12"/>
      <name val="Cambria"/>
      <family val="1"/>
      <scheme val="major"/>
    </font>
    <font>
      <b/>
      <sz val="10"/>
      <name val="Cambria"/>
      <family val="1"/>
      <scheme val="major"/>
    </font>
    <font>
      <sz val="10"/>
      <name val="Cambria"/>
      <family val="1"/>
      <scheme val="major"/>
    </font>
    <font>
      <sz val="10"/>
      <color theme="0"/>
      <name val="Cambria"/>
      <family val="1"/>
      <scheme val="major"/>
    </font>
    <font>
      <b/>
      <sz val="10"/>
      <color theme="0"/>
      <name val="Cambria"/>
      <family val="1"/>
      <scheme val="major"/>
    </font>
    <font>
      <sz val="10"/>
      <color rgb="FFFF0000"/>
      <name val="Cambria"/>
      <family val="1"/>
      <scheme val="major"/>
    </font>
    <font>
      <b/>
      <sz val="10"/>
      <color rgb="FFFF0000"/>
      <name val="Cambria"/>
      <family val="1"/>
      <scheme val="major"/>
    </font>
    <font>
      <sz val="10"/>
      <color theme="1"/>
      <name val="Cambria"/>
      <family val="1"/>
      <scheme val="major"/>
    </font>
    <font>
      <sz val="10"/>
      <color rgb="FF00B050"/>
      <name val="Cambria"/>
      <family val="1"/>
      <scheme val="major"/>
    </font>
    <font>
      <sz val="9"/>
      <name val="Cambria"/>
      <family val="1"/>
      <scheme val="major"/>
    </font>
    <font>
      <sz val="9"/>
      <color theme="0"/>
      <name val="Cambria"/>
      <family val="1"/>
      <scheme val="major"/>
    </font>
    <font>
      <b/>
      <sz val="9"/>
      <color theme="0"/>
      <name val="Cambria"/>
      <family val="1"/>
      <scheme val="major"/>
    </font>
    <font>
      <b/>
      <sz val="10"/>
      <color theme="1"/>
      <name val="Cambria"/>
      <family val="1"/>
      <scheme val="major"/>
    </font>
    <font>
      <b/>
      <sz val="9"/>
      <name val="Cambria"/>
      <family val="1"/>
      <scheme val="major"/>
    </font>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sz val="10"/>
      <name val="Arial"/>
      <family val="2"/>
    </font>
    <font>
      <sz val="10"/>
      <color theme="1"/>
      <name val="Arial"/>
      <family val="2"/>
    </font>
    <font>
      <b/>
      <sz val="10"/>
      <color theme="0"/>
      <name val="Arial"/>
      <family val="2"/>
    </font>
    <font>
      <sz val="10"/>
      <color rgb="FF000000"/>
      <name val="Arial"/>
      <family val="2"/>
    </font>
    <font>
      <sz val="10"/>
      <color theme="0"/>
      <name val="Arial"/>
      <family val="2"/>
    </font>
    <font>
      <sz val="10"/>
      <color rgb="FFFF0000"/>
      <name val="Arial"/>
      <family val="2"/>
    </font>
    <font>
      <b/>
      <sz val="14"/>
      <name val="Arial"/>
      <family val="2"/>
    </font>
    <font>
      <sz val="10.5"/>
      <name val="Arial"/>
      <family val="2"/>
    </font>
    <font>
      <b/>
      <sz val="10"/>
      <name val="Arial"/>
      <family val="2"/>
    </font>
    <font>
      <sz val="10"/>
      <name val="Cambria"/>
      <family val="1"/>
      <scheme val="major"/>
    </font>
    <font>
      <sz val="10"/>
      <name val="Cambria"/>
      <family val="1"/>
      <scheme val="major"/>
    </font>
    <font>
      <sz val="10.5"/>
      <name val="Arial"/>
      <family val="2"/>
    </font>
    <font>
      <sz val="9.5"/>
      <color theme="0"/>
      <name val="Arial"/>
      <family val="2"/>
    </font>
    <font>
      <sz val="9"/>
      <name val="Arial"/>
      <family val="2"/>
    </font>
    <font>
      <sz val="10"/>
      <color theme="0"/>
      <name val="Arial"/>
      <family val="2"/>
    </font>
    <font>
      <b/>
      <sz val="10"/>
      <color theme="0"/>
      <name val="Arial"/>
      <family val="2"/>
    </font>
    <font>
      <sz val="10"/>
      <color theme="0"/>
      <name val="Arial"/>
    </font>
    <font>
      <b/>
      <sz val="10"/>
      <color theme="0"/>
      <name val="Arial"/>
    </font>
  </fonts>
  <fills count="30">
    <fill>
      <patternFill patternType="none"/>
    </fill>
    <fill>
      <patternFill patternType="gray125"/>
    </fill>
    <fill>
      <patternFill patternType="solid">
        <fgColor theme="3" tint="-0.249977111117893"/>
        <bgColor indexed="64"/>
      </patternFill>
    </fill>
    <fill>
      <patternFill patternType="solid">
        <fgColor theme="0" tint="-0.14999847407452621"/>
        <bgColor theme="0" tint="-0.14999847407452621"/>
      </patternFill>
    </fill>
    <fill>
      <patternFill patternType="solid">
        <fgColor theme="0" tint="-0.34998626667073579"/>
        <bgColor indexed="64"/>
      </patternFill>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55"/>
        <bgColor indexed="23"/>
      </patternFill>
    </fill>
    <fill>
      <patternFill patternType="solid">
        <fgColor indexed="22"/>
        <bgColor indexed="31"/>
      </patternFill>
    </fill>
    <fill>
      <patternFill patternType="solid">
        <fgColor indexed="43"/>
        <bgColor indexed="26"/>
      </patternFill>
    </fill>
    <fill>
      <patternFill patternType="solid">
        <fgColor indexed="26"/>
        <bgColor indexed="9"/>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theme="1"/>
        <bgColor indexed="64"/>
      </patternFill>
    </fill>
    <fill>
      <patternFill patternType="solid">
        <fgColor theme="0"/>
        <bgColor indexed="64"/>
      </patternFill>
    </fill>
  </fills>
  <borders count="53">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0"/>
      </left>
      <right style="thin">
        <color indexed="0"/>
      </right>
      <top style="medium">
        <color indexed="0"/>
      </top>
      <bottom style="medium">
        <color indexed="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rgb="FF000000"/>
      </left>
      <right style="thin">
        <color rgb="FF000000"/>
      </right>
      <top/>
      <bottom/>
      <diagonal/>
    </border>
    <border>
      <left style="thin">
        <color indexed="64"/>
      </left>
      <right style="thin">
        <color indexed="64"/>
      </right>
      <top/>
      <bottom style="thin">
        <color rgb="FF000000"/>
      </bottom>
      <diagonal/>
    </border>
  </borders>
  <cellStyleXfs count="57">
    <xf numFmtId="0" fontId="0" fillId="0" borderId="0"/>
    <xf numFmtId="43" fontId="2" fillId="0" borderId="0" applyFont="0" applyFill="0" applyBorder="0" applyAlignment="0" applyProtection="0"/>
    <xf numFmtId="43" fontId="5" fillId="0" borderId="0" applyFont="0" applyFill="0" applyBorder="0" applyAlignment="0" applyProtection="0"/>
    <xf numFmtId="0" fontId="3" fillId="0" borderId="0"/>
    <xf numFmtId="0" fontId="5" fillId="0" borderId="0"/>
    <xf numFmtId="0" fontId="23" fillId="0" borderId="0"/>
    <xf numFmtId="43" fontId="2" fillId="0" borderId="0" applyFont="0" applyFill="0" applyBorder="0" applyAlignment="0" applyProtection="0"/>
    <xf numFmtId="0" fontId="24" fillId="0" borderId="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9"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5" fillId="16"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8" borderId="0" applyNumberFormat="0" applyBorder="0" applyAlignment="0" applyProtection="0"/>
    <xf numFmtId="0" fontId="27" fillId="20" borderId="39" applyNumberFormat="0" applyAlignment="0" applyProtection="0"/>
    <xf numFmtId="0" fontId="28" fillId="0" borderId="40" applyNumberFormat="0" applyFill="0" applyAlignment="0" applyProtection="0"/>
    <xf numFmtId="0" fontId="29" fillId="21" borderId="41" applyNumberFormat="0" applyAlignment="0" applyProtection="0"/>
    <xf numFmtId="0" fontId="30" fillId="0" borderId="0" applyNumberFormat="0" applyFill="0" applyBorder="0" applyAlignment="0" applyProtection="0"/>
    <xf numFmtId="0" fontId="31" fillId="11" borderId="41" applyNumberFormat="0" applyAlignment="0" applyProtection="0"/>
    <xf numFmtId="0" fontId="32" fillId="7" borderId="0" applyNumberFormat="0" applyBorder="0" applyAlignment="0" applyProtection="0"/>
    <xf numFmtId="0" fontId="33" fillId="22" borderId="0" applyNumberFormat="0" applyBorder="0" applyAlignment="0" applyProtection="0"/>
    <xf numFmtId="0" fontId="24" fillId="23" borderId="42" applyNumberFormat="0" applyAlignment="0" applyProtection="0"/>
    <xf numFmtId="0" fontId="34" fillId="21" borderId="43"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44" applyNumberFormat="0" applyFill="0" applyAlignment="0" applyProtection="0"/>
    <xf numFmtId="0" fontId="38" fillId="0" borderId="0" applyNumberFormat="0" applyFill="0" applyBorder="0" applyAlignment="0" applyProtection="0"/>
    <xf numFmtId="0" fontId="39" fillId="0" borderId="45" applyNumberFormat="0" applyFill="0" applyAlignment="0" applyProtection="0"/>
    <xf numFmtId="0" fontId="40" fillId="0" borderId="46" applyNumberFormat="0" applyFill="0" applyAlignment="0" applyProtection="0"/>
    <xf numFmtId="0" fontId="30" fillId="0" borderId="47" applyNumberFormat="0" applyFill="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27" borderId="0" applyNumberFormat="0" applyBorder="0" applyAlignment="0" applyProtection="0"/>
    <xf numFmtId="0" fontId="2" fillId="0" borderId="0"/>
    <xf numFmtId="0" fontId="1" fillId="0" borderId="0"/>
    <xf numFmtId="0" fontId="41"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41" fillId="0" borderId="0"/>
  </cellStyleXfs>
  <cellXfs count="374">
    <xf numFmtId="0" fontId="0" fillId="0" borderId="0" xfId="0"/>
    <xf numFmtId="0" fontId="6" fillId="0" borderId="0" xfId="0" applyFont="1"/>
    <xf numFmtId="0" fontId="7" fillId="2" borderId="1" xfId="0" applyFont="1" applyFill="1" applyBorder="1" applyAlignment="1">
      <alignment vertical="center" wrapText="1"/>
    </xf>
    <xf numFmtId="0" fontId="8" fillId="2" borderId="0" xfId="0" applyFont="1" applyFill="1" applyBorder="1" applyAlignment="1">
      <alignment vertical="center" wrapText="1"/>
    </xf>
    <xf numFmtId="0" fontId="8" fillId="2" borderId="2" xfId="0" applyFont="1" applyFill="1" applyBorder="1" applyAlignment="1">
      <alignment vertical="center" wrapText="1"/>
    </xf>
    <xf numFmtId="164" fontId="9" fillId="0" borderId="3" xfId="0" applyNumberFormat="1" applyFont="1" applyBorder="1" applyAlignment="1">
      <alignment horizontal="center" vertical="center" wrapText="1"/>
    </xf>
    <xf numFmtId="0" fontId="9" fillId="0" borderId="3" xfId="0" applyFont="1" applyBorder="1" applyAlignment="1">
      <alignment horizontal="center" vertical="center" wrapText="1"/>
    </xf>
    <xf numFmtId="43" fontId="9" fillId="0" borderId="3" xfId="1" applyFont="1" applyBorder="1" applyAlignment="1">
      <alignment horizontal="center" vertical="center" wrapText="1"/>
    </xf>
    <xf numFmtId="43" fontId="9" fillId="0" borderId="3" xfId="0" applyNumberFormat="1" applyFont="1" applyBorder="1" applyAlignment="1">
      <alignment horizontal="center" vertical="center" wrapText="1"/>
    </xf>
    <xf numFmtId="0" fontId="10" fillId="0" borderId="0" xfId="0" applyFont="1" applyAlignment="1">
      <alignment vertical="center" wrapText="1"/>
    </xf>
    <xf numFmtId="0" fontId="11" fillId="0" borderId="0" xfId="0" applyFont="1" applyAlignment="1">
      <alignment vertical="center" wrapText="1"/>
    </xf>
    <xf numFmtId="0" fontId="12" fillId="2" borderId="0" xfId="0" applyFont="1" applyFill="1" applyAlignment="1">
      <alignment vertical="center" wrapText="1"/>
    </xf>
    <xf numFmtId="0" fontId="13" fillId="2" borderId="0" xfId="0" applyFont="1" applyFill="1" applyAlignment="1">
      <alignment vertical="center" wrapText="1"/>
    </xf>
    <xf numFmtId="164" fontId="10" fillId="0" borderId="4" xfId="0" applyNumberFormat="1" applyFont="1" applyBorder="1" applyAlignment="1">
      <alignment horizontal="center" vertical="center" wrapText="1"/>
    </xf>
    <xf numFmtId="0" fontId="10" fillId="0" borderId="5" xfId="0" applyFont="1" applyBorder="1" applyAlignment="1">
      <alignment horizontal="center" vertical="center" wrapText="1"/>
    </xf>
    <xf numFmtId="43" fontId="10" fillId="0" borderId="5" xfId="1" applyFont="1" applyBorder="1" applyAlignment="1">
      <alignment horizontal="center" vertical="center" wrapText="1"/>
    </xf>
    <xf numFmtId="43" fontId="10" fillId="0" borderId="5" xfId="0" applyNumberFormat="1" applyFont="1" applyBorder="1" applyAlignment="1">
      <alignment horizontal="center" vertical="center" wrapText="1"/>
    </xf>
    <xf numFmtId="0" fontId="10" fillId="0" borderId="6" xfId="0" applyFont="1" applyBorder="1" applyAlignment="1">
      <alignment horizontal="center" vertical="center" wrapText="1"/>
    </xf>
    <xf numFmtId="0" fontId="11" fillId="0" borderId="0" xfId="0" applyFont="1" applyAlignment="1">
      <alignment horizontal="center" vertical="center" wrapText="1"/>
    </xf>
    <xf numFmtId="167" fontId="10" fillId="0" borderId="7"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4" fontId="11" fillId="0" borderId="3" xfId="0" applyNumberFormat="1" applyFont="1" applyFill="1" applyBorder="1" applyAlignment="1">
      <alignment horizontal="center" vertical="center" wrapText="1"/>
    </xf>
    <xf numFmtId="43" fontId="11" fillId="0" borderId="3" xfId="1" applyFont="1" applyFill="1" applyBorder="1" applyAlignment="1">
      <alignment horizontal="center" vertical="center" wrapText="1"/>
    </xf>
    <xf numFmtId="168" fontId="11" fillId="0" borderId="3" xfId="1" applyNumberFormat="1" applyFont="1" applyFill="1" applyBorder="1" applyAlignment="1">
      <alignment horizontal="center" vertical="center" wrapText="1"/>
    </xf>
    <xf numFmtId="43" fontId="14" fillId="0" borderId="3" xfId="0" applyNumberFormat="1" applyFont="1" applyFill="1" applyBorder="1" applyAlignment="1">
      <alignment horizontal="center" vertical="center" wrapText="1"/>
    </xf>
    <xf numFmtId="0" fontId="15" fillId="0" borderId="3"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1" fillId="0" borderId="8"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0" xfId="0" applyFont="1" applyFill="1" applyAlignment="1">
      <alignment horizontal="center" vertical="center" wrapText="1"/>
    </xf>
    <xf numFmtId="167" fontId="10" fillId="0" borderId="10"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4" fontId="11" fillId="0" borderId="11" xfId="0" applyNumberFormat="1" applyFont="1" applyFill="1" applyBorder="1" applyAlignment="1">
      <alignment horizontal="center" vertical="center" wrapText="1"/>
    </xf>
    <xf numFmtId="43" fontId="11" fillId="0" borderId="11" xfId="1" applyFont="1" applyFill="1" applyBorder="1" applyAlignment="1">
      <alignment horizontal="center" vertical="center" wrapText="1"/>
    </xf>
    <xf numFmtId="168" fontId="11" fillId="0" borderId="11" xfId="1" applyNumberFormat="1" applyFont="1" applyFill="1" applyBorder="1" applyAlignment="1">
      <alignment horizontal="center" vertical="center" wrapText="1"/>
    </xf>
    <xf numFmtId="43" fontId="11" fillId="0" borderId="11"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167" fontId="10" fillId="0" borderId="14" xfId="0" applyNumberFormat="1" applyFont="1" applyFill="1" applyBorder="1" applyAlignment="1">
      <alignment horizontal="center" vertical="center" wrapText="1"/>
    </xf>
    <xf numFmtId="0" fontId="11" fillId="0" borderId="15" xfId="0" applyFont="1" applyFill="1" applyBorder="1" applyAlignment="1">
      <alignment horizontal="center" vertical="center" wrapText="1"/>
    </xf>
    <xf numFmtId="43" fontId="11" fillId="0" borderId="15" xfId="1" applyFont="1" applyFill="1" applyBorder="1" applyAlignment="1">
      <alignment horizontal="center" vertical="center" wrapText="1"/>
    </xf>
    <xf numFmtId="168" fontId="11" fillId="0" borderId="15" xfId="1" applyNumberFormat="1" applyFont="1" applyFill="1" applyBorder="1" applyAlignment="1">
      <alignment horizontal="center" vertical="center" wrapText="1"/>
    </xf>
    <xf numFmtId="43" fontId="11" fillId="0" borderId="15" xfId="0" applyNumberFormat="1" applyFont="1" applyFill="1" applyBorder="1" applyAlignment="1">
      <alignment horizontal="center" vertical="center" wrapText="1"/>
    </xf>
    <xf numFmtId="0" fontId="10" fillId="0" borderId="15"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43" fontId="11" fillId="0" borderId="3" xfId="0" applyNumberFormat="1" applyFont="1" applyFill="1" applyBorder="1" applyAlignment="1">
      <alignment horizontal="center" vertical="center" wrapText="1"/>
    </xf>
    <xf numFmtId="167" fontId="10" fillId="0" borderId="17" xfId="0" applyNumberFormat="1" applyFont="1" applyFill="1" applyBorder="1" applyAlignment="1">
      <alignment horizontal="center" vertical="center" wrapText="1"/>
    </xf>
    <xf numFmtId="0" fontId="11" fillId="0" borderId="18" xfId="0" applyFont="1" applyFill="1" applyBorder="1" applyAlignment="1">
      <alignment horizontal="center" vertical="center" wrapText="1"/>
    </xf>
    <xf numFmtId="4" fontId="11" fillId="0" borderId="18" xfId="0" applyNumberFormat="1" applyFont="1" applyFill="1" applyBorder="1" applyAlignment="1">
      <alignment horizontal="center" vertical="center" wrapText="1"/>
    </xf>
    <xf numFmtId="168" fontId="11" fillId="0" borderId="18" xfId="1" applyNumberFormat="1" applyFont="1" applyFill="1" applyBorder="1" applyAlignment="1">
      <alignment horizontal="center" vertical="center" wrapText="1"/>
    </xf>
    <xf numFmtId="43" fontId="14" fillId="0" borderId="18" xfId="0" applyNumberFormat="1" applyFont="1" applyFill="1" applyBorder="1" applyAlignment="1">
      <alignment horizontal="center" vertical="center" wrapText="1"/>
    </xf>
    <xf numFmtId="0" fontId="15" fillId="0" borderId="18" xfId="0" applyNumberFormat="1"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1" fillId="0" borderId="20" xfId="0" applyNumberFormat="1" applyFont="1" applyFill="1" applyBorder="1" applyAlignment="1">
      <alignment horizontal="center" vertical="center" wrapText="1"/>
    </xf>
    <xf numFmtId="167" fontId="10"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167" fontId="10" fillId="0" borderId="21" xfId="0" applyNumberFormat="1" applyFont="1" applyFill="1" applyBorder="1" applyAlignment="1">
      <alignment horizontal="center" vertical="center" wrapText="1"/>
    </xf>
    <xf numFmtId="43" fontId="11" fillId="0" borderId="18"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16" fontId="16" fillId="0" borderId="22" xfId="0" applyNumberFormat="1" applyFont="1" applyFill="1" applyBorder="1" applyAlignment="1">
      <alignment horizontal="center" vertical="center"/>
    </xf>
    <xf numFmtId="16" fontId="16" fillId="3" borderId="22" xfId="0" applyNumberFormat="1" applyFont="1" applyFill="1" applyBorder="1" applyAlignment="1">
      <alignment horizontal="center" vertical="center"/>
    </xf>
    <xf numFmtId="4" fontId="16" fillId="3" borderId="22" xfId="0" applyNumberFormat="1" applyFont="1" applyFill="1" applyBorder="1" applyAlignment="1">
      <alignment horizontal="center" vertical="center" wrapText="1"/>
    </xf>
    <xf numFmtId="16" fontId="16" fillId="0" borderId="0" xfId="0" applyNumberFormat="1" applyFont="1" applyFill="1" applyBorder="1" applyAlignment="1">
      <alignment horizontal="center" vertical="center"/>
    </xf>
    <xf numFmtId="16" fontId="16" fillId="0" borderId="3" xfId="0" applyNumberFormat="1" applyFont="1" applyFill="1" applyBorder="1" applyAlignment="1">
      <alignment horizontal="center" vertical="center"/>
    </xf>
    <xf numFmtId="0" fontId="10" fillId="4" borderId="23"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24" xfId="0" applyFont="1" applyFill="1" applyBorder="1" applyAlignment="1">
      <alignment horizontal="left" vertical="center" wrapText="1"/>
    </xf>
    <xf numFmtId="0" fontId="10" fillId="4" borderId="24" xfId="0" applyFont="1" applyFill="1" applyBorder="1" applyAlignment="1">
      <alignment vertical="center" wrapText="1"/>
    </xf>
    <xf numFmtId="4" fontId="10" fillId="4" borderId="24" xfId="0" applyNumberFormat="1" applyFont="1" applyFill="1" applyBorder="1" applyAlignment="1">
      <alignment vertical="center" wrapText="1"/>
    </xf>
    <xf numFmtId="165" fontId="10" fillId="4" borderId="24" xfId="0" applyNumberFormat="1" applyFont="1" applyFill="1" applyBorder="1" applyAlignment="1">
      <alignment horizontal="center" vertical="center" wrapText="1"/>
    </xf>
    <xf numFmtId="166" fontId="10" fillId="4" borderId="24" xfId="0" applyNumberFormat="1" applyFont="1" applyFill="1" applyBorder="1" applyAlignment="1">
      <alignment horizontal="center" vertical="center" wrapText="1"/>
    </xf>
    <xf numFmtId="0" fontId="10" fillId="4" borderId="24" xfId="0" applyNumberFormat="1" applyFont="1" applyFill="1" applyBorder="1" applyAlignment="1">
      <alignment horizontal="center" vertical="center" wrapText="1"/>
    </xf>
    <xf numFmtId="0" fontId="10" fillId="4" borderId="25" xfId="0" applyNumberFormat="1" applyFont="1" applyFill="1" applyBorder="1" applyAlignment="1">
      <alignment horizontal="center" vertical="center" wrapText="1"/>
    </xf>
    <xf numFmtId="0" fontId="10" fillId="0" borderId="6" xfId="0" applyFont="1" applyFill="1" applyBorder="1" applyAlignment="1">
      <alignment vertical="center" wrapText="1"/>
    </xf>
    <xf numFmtId="0" fontId="10" fillId="0" borderId="0" xfId="0" applyFont="1" applyFill="1" applyAlignment="1">
      <alignment vertical="center" wrapText="1"/>
    </xf>
    <xf numFmtId="164" fontId="10" fillId="0" borderId="0" xfId="0" applyNumberFormat="1" applyFont="1" applyFill="1" applyBorder="1" applyAlignment="1">
      <alignment horizontal="center" vertical="center" wrapText="1"/>
    </xf>
    <xf numFmtId="0" fontId="11" fillId="0" borderId="0" xfId="0" applyFont="1" applyFill="1" applyAlignment="1">
      <alignment vertical="center" wrapText="1"/>
    </xf>
    <xf numFmtId="0" fontId="11" fillId="0" borderId="0" xfId="0" applyFont="1" applyFill="1" applyAlignment="1">
      <alignment horizontal="left" vertical="center" wrapText="1"/>
    </xf>
    <xf numFmtId="43" fontId="11" fillId="0" borderId="0" xfId="1" applyFont="1" applyFill="1" applyAlignment="1">
      <alignment vertical="center" wrapText="1"/>
    </xf>
    <xf numFmtId="43" fontId="11" fillId="0" borderId="0" xfId="0" applyNumberFormat="1" applyFont="1" applyFill="1" applyAlignment="1">
      <alignment vertical="center" wrapText="1"/>
    </xf>
    <xf numFmtId="43" fontId="10" fillId="0" borderId="0" xfId="0" applyNumberFormat="1" applyFont="1" applyFill="1" applyAlignment="1">
      <alignment vertical="center" wrapText="1"/>
    </xf>
    <xf numFmtId="164" fontId="10" fillId="0" borderId="0" xfId="0" applyNumberFormat="1" applyFont="1" applyBorder="1" applyAlignment="1">
      <alignment horizontal="center" vertical="center" wrapText="1"/>
    </xf>
    <xf numFmtId="0" fontId="11" fillId="0" borderId="0" xfId="0" applyFont="1" applyAlignment="1">
      <alignment horizontal="left" vertical="center" wrapText="1"/>
    </xf>
    <xf numFmtId="43" fontId="11" fillId="0" borderId="0" xfId="1" applyFont="1" applyAlignment="1">
      <alignment vertical="center" wrapText="1"/>
    </xf>
    <xf numFmtId="43" fontId="11" fillId="0" borderId="0" xfId="0" applyNumberFormat="1" applyFont="1" applyAlignment="1">
      <alignment vertical="center" wrapText="1"/>
    </xf>
    <xf numFmtId="43" fontId="10" fillId="0" borderId="0" xfId="0" applyNumberFormat="1" applyFont="1" applyAlignment="1">
      <alignment vertical="center" wrapText="1"/>
    </xf>
    <xf numFmtId="167" fontId="10" fillId="0" borderId="26" xfId="0" applyNumberFormat="1" applyFont="1" applyFill="1" applyBorder="1" applyAlignment="1">
      <alignment horizontal="center" vertical="center" wrapText="1"/>
    </xf>
    <xf numFmtId="0" fontId="11" fillId="0" borderId="27" xfId="0" applyFont="1" applyFill="1" applyBorder="1" applyAlignment="1">
      <alignment horizontal="center" vertical="center" wrapText="1"/>
    </xf>
    <xf numFmtId="4" fontId="11" fillId="0" borderId="27" xfId="0" applyNumberFormat="1" applyFont="1" applyFill="1" applyBorder="1" applyAlignment="1">
      <alignment horizontal="center" vertical="center" wrapText="1"/>
    </xf>
    <xf numFmtId="43" fontId="11" fillId="0" borderId="27" xfId="1" applyFont="1" applyFill="1" applyBorder="1" applyAlignment="1">
      <alignment horizontal="center" vertical="center" wrapText="1"/>
    </xf>
    <xf numFmtId="168" fontId="11" fillId="0" borderId="27" xfId="1" applyNumberFormat="1" applyFont="1" applyFill="1" applyBorder="1" applyAlignment="1">
      <alignment horizontal="center" vertical="center" wrapText="1"/>
    </xf>
    <xf numFmtId="43" fontId="14" fillId="0" borderId="27" xfId="0" applyNumberFormat="1" applyFont="1" applyFill="1" applyBorder="1" applyAlignment="1">
      <alignment horizontal="center" vertical="center" wrapText="1"/>
    </xf>
    <xf numFmtId="0" fontId="15" fillId="0" borderId="27" xfId="0" applyNumberFormat="1" applyFont="1" applyFill="1" applyBorder="1" applyAlignment="1">
      <alignment horizontal="center" vertical="center" wrapText="1"/>
    </xf>
    <xf numFmtId="0" fontId="10" fillId="0" borderId="27" xfId="0" applyNumberFormat="1" applyFont="1" applyFill="1" applyBorder="1" applyAlignment="1">
      <alignment horizontal="center" vertical="center" wrapText="1"/>
    </xf>
    <xf numFmtId="0" fontId="11" fillId="0" borderId="28" xfId="0" applyNumberFormat="1" applyFont="1" applyFill="1" applyBorder="1" applyAlignment="1">
      <alignment horizontal="center" vertical="center" wrapText="1"/>
    </xf>
    <xf numFmtId="0" fontId="4" fillId="0" borderId="29" xfId="0" applyFont="1" applyFill="1" applyBorder="1" applyAlignment="1">
      <alignment horizontal="center" vertical="center" wrapText="1"/>
    </xf>
    <xf numFmtId="0" fontId="3" fillId="0" borderId="0" xfId="0" applyFont="1" applyFill="1" applyAlignment="1">
      <alignment horizontal="center" vertical="center" wrapText="1"/>
    </xf>
    <xf numFmtId="0" fontId="14" fillId="0" borderId="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4" fillId="0" borderId="15" xfId="0" applyFont="1" applyFill="1" applyBorder="1" applyAlignment="1">
      <alignment horizontal="center" vertical="center" wrapText="1"/>
    </xf>
    <xf numFmtId="4" fontId="11" fillId="0" borderId="15" xfId="0" applyNumberFormat="1" applyFont="1" applyFill="1" applyBorder="1" applyAlignment="1">
      <alignment horizontal="center" vertical="center" wrapText="1"/>
    </xf>
    <xf numFmtId="43" fontId="14" fillId="0" borderId="15" xfId="0" applyNumberFormat="1" applyFont="1" applyFill="1" applyBorder="1" applyAlignment="1">
      <alignment horizontal="center" vertical="center" wrapText="1"/>
    </xf>
    <xf numFmtId="0" fontId="15" fillId="0" borderId="15" xfId="0" applyNumberFormat="1" applyFont="1" applyFill="1" applyBorder="1" applyAlignment="1">
      <alignment horizontal="center" vertical="center" wrapText="1"/>
    </xf>
    <xf numFmtId="0" fontId="4" fillId="0" borderId="30"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14" fillId="0" borderId="18" xfId="0" applyFont="1" applyFill="1" applyBorder="1" applyAlignment="1">
      <alignment horizontal="center" vertical="center" wrapText="1"/>
    </xf>
    <xf numFmtId="16" fontId="11" fillId="0" borderId="18" xfId="0" applyNumberFormat="1" applyFont="1" applyFill="1" applyBorder="1" applyAlignment="1">
      <alignment horizontal="center" vertical="center" wrapText="1"/>
    </xf>
    <xf numFmtId="0" fontId="18" fillId="0" borderId="0" xfId="0" applyFont="1"/>
    <xf numFmtId="0" fontId="19" fillId="2" borderId="1" xfId="0" applyFont="1" applyFill="1" applyBorder="1" applyAlignment="1">
      <alignment vertical="center" wrapText="1"/>
    </xf>
    <xf numFmtId="0" fontId="20" fillId="2" borderId="0" xfId="0" applyFont="1" applyFill="1" applyBorder="1" applyAlignment="1">
      <alignment vertical="center" wrapText="1"/>
    </xf>
    <xf numFmtId="0" fontId="20" fillId="2" borderId="2" xfId="0" applyFont="1" applyFill="1" applyBorder="1" applyAlignment="1">
      <alignment vertical="center" wrapText="1"/>
    </xf>
    <xf numFmtId="0" fontId="11" fillId="0" borderId="3" xfId="0" applyNumberFormat="1" applyFont="1" applyFill="1" applyBorder="1" applyAlignment="1">
      <alignment horizontal="center" vertical="center" wrapText="1"/>
    </xf>
    <xf numFmtId="16" fontId="21" fillId="0" borderId="3" xfId="0" applyNumberFormat="1" applyFont="1" applyFill="1" applyBorder="1" applyAlignment="1">
      <alignment horizontal="center" vertical="center"/>
    </xf>
    <xf numFmtId="16" fontId="21" fillId="5" borderId="3" xfId="0" applyNumberFormat="1" applyFont="1" applyFill="1" applyBorder="1" applyAlignment="1">
      <alignment horizontal="center" vertical="center"/>
    </xf>
    <xf numFmtId="4" fontId="11" fillId="0" borderId="3" xfId="1" applyNumberFormat="1" applyFont="1" applyFill="1" applyBorder="1" applyAlignment="1">
      <alignment horizontal="center" vertical="center" wrapText="1"/>
    </xf>
    <xf numFmtId="4" fontId="11" fillId="0" borderId="11" xfId="1" applyNumberFormat="1" applyFont="1" applyFill="1" applyBorder="1" applyAlignment="1">
      <alignment horizontal="center" vertical="center" wrapText="1"/>
    </xf>
    <xf numFmtId="169" fontId="11" fillId="0" borderId="3" xfId="1" applyNumberFormat="1" applyFont="1" applyFill="1" applyBorder="1" applyAlignment="1">
      <alignment horizontal="center" vertical="center" wrapText="1"/>
    </xf>
    <xf numFmtId="169" fontId="11" fillId="0" borderId="18" xfId="1" applyNumberFormat="1" applyFont="1" applyFill="1" applyBorder="1" applyAlignment="1">
      <alignment horizontal="center" vertical="center" wrapText="1"/>
    </xf>
    <xf numFmtId="164" fontId="22" fillId="0" borderId="18" xfId="0" applyNumberFormat="1" applyFont="1" applyBorder="1" applyAlignment="1">
      <alignment horizontal="center" vertical="center" wrapText="1"/>
    </xf>
    <xf numFmtId="0" fontId="22" fillId="0" borderId="18" xfId="0" applyFont="1" applyBorder="1" applyAlignment="1">
      <alignment horizontal="center" vertical="center" wrapText="1"/>
    </xf>
    <xf numFmtId="43" fontId="22" fillId="0" borderId="18" xfId="1" applyFont="1" applyBorder="1" applyAlignment="1">
      <alignment horizontal="center" vertical="center" wrapText="1"/>
    </xf>
    <xf numFmtId="43" fontId="22" fillId="0" borderId="18" xfId="0" applyNumberFormat="1" applyFont="1" applyBorder="1" applyAlignment="1">
      <alignment horizontal="center" vertical="center" wrapText="1"/>
    </xf>
    <xf numFmtId="4" fontId="11" fillId="0" borderId="18" xfId="1" applyNumberFormat="1" applyFont="1" applyFill="1" applyBorder="1" applyAlignment="1">
      <alignment horizontal="center" vertical="center" wrapText="1"/>
    </xf>
    <xf numFmtId="16" fontId="21" fillId="0" borderId="18" xfId="0" applyNumberFormat="1" applyFont="1" applyFill="1" applyBorder="1" applyAlignment="1">
      <alignment horizontal="center" vertical="center"/>
    </xf>
    <xf numFmtId="167" fontId="10" fillId="0" borderId="31" xfId="0" applyNumberFormat="1"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1" fillId="0" borderId="32" xfId="0" applyFont="1" applyFill="1" applyBorder="1" applyAlignment="1">
      <alignment horizontal="center" vertical="center" wrapText="1"/>
    </xf>
    <xf numFmtId="4" fontId="11" fillId="0" borderId="32" xfId="0" applyNumberFormat="1" applyFont="1" applyFill="1" applyBorder="1" applyAlignment="1">
      <alignment horizontal="center" vertical="center" wrapText="1"/>
    </xf>
    <xf numFmtId="4" fontId="11" fillId="0" borderId="32" xfId="1" applyNumberFormat="1" applyFont="1" applyFill="1" applyBorder="1" applyAlignment="1">
      <alignment horizontal="center" vertical="center" wrapText="1"/>
    </xf>
    <xf numFmtId="169" fontId="11" fillId="0" borderId="32" xfId="1" applyNumberFormat="1" applyFont="1" applyFill="1" applyBorder="1" applyAlignment="1">
      <alignment horizontal="center" vertical="center" wrapText="1"/>
    </xf>
    <xf numFmtId="0" fontId="10" fillId="0" borderId="32" xfId="0" applyNumberFormat="1" applyFont="1" applyFill="1" applyBorder="1" applyAlignment="1">
      <alignment horizontal="center" vertical="center" wrapText="1"/>
    </xf>
    <xf numFmtId="167" fontId="10" fillId="0" borderId="32" xfId="0" applyNumberFormat="1" applyFont="1" applyFill="1" applyBorder="1" applyAlignment="1">
      <alignment horizontal="center" vertical="center" wrapText="1"/>
    </xf>
    <xf numFmtId="167" fontId="10" fillId="0" borderId="33" xfId="0" applyNumberFormat="1" applyFont="1" applyFill="1" applyBorder="1" applyAlignment="1">
      <alignment horizontal="center" vertical="center" wrapText="1"/>
    </xf>
    <xf numFmtId="16" fontId="21" fillId="0" borderId="11" xfId="0" applyNumberFormat="1" applyFont="1" applyFill="1" applyBorder="1" applyAlignment="1">
      <alignment horizontal="center" vertical="center"/>
    </xf>
    <xf numFmtId="0" fontId="11" fillId="5" borderId="3" xfId="0" applyFont="1" applyFill="1" applyBorder="1" applyAlignment="1">
      <alignment horizontal="center" vertical="center" wrapText="1"/>
    </xf>
    <xf numFmtId="4" fontId="11" fillId="5" borderId="3" xfId="1" applyNumberFormat="1" applyFont="1" applyFill="1" applyBorder="1" applyAlignment="1">
      <alignment horizontal="center" vertical="center" wrapText="1"/>
    </xf>
    <xf numFmtId="0" fontId="10" fillId="5" borderId="3" xfId="0" applyNumberFormat="1"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7" fillId="0" borderId="3" xfId="0" applyFont="1" applyFill="1" applyBorder="1" applyAlignment="1">
      <alignment horizontal="center" vertical="center" wrapText="1"/>
    </xf>
    <xf numFmtId="16" fontId="11" fillId="0" borderId="3" xfId="0" applyNumberFormat="1" applyFont="1" applyFill="1" applyBorder="1" applyAlignment="1">
      <alignment horizontal="center" vertical="center" wrapText="1"/>
    </xf>
    <xf numFmtId="0" fontId="10" fillId="0" borderId="35" xfId="0" applyFont="1" applyFill="1" applyBorder="1" applyAlignment="1">
      <alignment horizontal="center" vertical="center" wrapText="1"/>
    </xf>
    <xf numFmtId="4" fontId="16" fillId="0" borderId="3" xfId="0" applyNumberFormat="1" applyFont="1" applyFill="1" applyBorder="1" applyAlignment="1">
      <alignment horizontal="center" vertical="center" wrapText="1"/>
    </xf>
    <xf numFmtId="0" fontId="11" fillId="5" borderId="3" xfId="0" applyNumberFormat="1" applyFont="1" applyFill="1" applyBorder="1" applyAlignment="1">
      <alignment horizontal="justify" vertical="justify" wrapText="1"/>
    </xf>
    <xf numFmtId="0" fontId="11" fillId="0" borderId="3" xfId="0" applyNumberFormat="1" applyFont="1" applyFill="1" applyBorder="1" applyAlignment="1">
      <alignment horizontal="justify" vertical="justify" wrapText="1"/>
    </xf>
    <xf numFmtId="0" fontId="2" fillId="0" borderId="3" xfId="0" applyFont="1" applyFill="1" applyBorder="1" applyAlignment="1" applyProtection="1">
      <alignment horizontal="center" vertical="center" wrapText="1"/>
    </xf>
    <xf numFmtId="4" fontId="2" fillId="0" borderId="3" xfId="0" applyNumberFormat="1" applyFont="1" applyFill="1" applyBorder="1" applyAlignment="1" applyProtection="1">
      <alignment horizontal="center" vertical="center" wrapText="1"/>
    </xf>
    <xf numFmtId="49" fontId="2" fillId="0" borderId="3" xfId="0" applyNumberFormat="1" applyFont="1" applyFill="1" applyBorder="1" applyAlignment="1" applyProtection="1">
      <alignment horizontal="center" vertical="center" wrapText="1"/>
    </xf>
    <xf numFmtId="170" fontId="4" fillId="0" borderId="3"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justify" vertical="center" wrapText="1"/>
    </xf>
    <xf numFmtId="2" fontId="2" fillId="0" borderId="3" xfId="0" applyNumberFormat="1" applyFont="1" applyFill="1" applyBorder="1" applyAlignment="1" applyProtection="1">
      <alignment horizontal="right" vertical="center" wrapText="1"/>
    </xf>
    <xf numFmtId="3" fontId="4" fillId="0" borderId="3" xfId="0" applyNumberFormat="1" applyFont="1" applyFill="1" applyBorder="1" applyAlignment="1" applyProtection="1">
      <alignment horizontal="center" vertical="center" wrapText="1"/>
    </xf>
    <xf numFmtId="14" fontId="43" fillId="28" borderId="3" xfId="0" applyNumberFormat="1" applyFont="1" applyFill="1" applyBorder="1" applyAlignment="1" applyProtection="1">
      <alignment horizontal="center" vertical="center" wrapText="1"/>
      <protection locked="0"/>
    </xf>
    <xf numFmtId="0" fontId="46"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44" fillId="0" borderId="3" xfId="0" applyFont="1" applyFill="1" applyBorder="1" applyAlignment="1">
      <alignment horizontal="center" vertical="center" wrapText="1"/>
    </xf>
    <xf numFmtId="2" fontId="44" fillId="0" borderId="3" xfId="0" applyNumberFormat="1" applyFont="1" applyFill="1" applyBorder="1" applyAlignment="1">
      <alignment vertical="center" wrapText="1"/>
    </xf>
    <xf numFmtId="49" fontId="0" fillId="0" borderId="3"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NumberFormat="1" applyFont="1" applyFill="1" applyBorder="1" applyAlignment="1">
      <alignment horizontal="center" vertical="center" wrapText="1"/>
    </xf>
    <xf numFmtId="14" fontId="0" fillId="0" borderId="35" xfId="0" applyNumberFormat="1" applyFont="1" applyFill="1" applyBorder="1" applyAlignment="1">
      <alignment horizontal="center" vertical="center" wrapText="1"/>
    </xf>
    <xf numFmtId="14" fontId="46" fillId="0" borderId="35" xfId="0" applyNumberFormat="1" applyFont="1" applyFill="1" applyBorder="1" applyAlignment="1">
      <alignment horizontal="center" vertical="center" wrapText="1"/>
    </xf>
    <xf numFmtId="49" fontId="46" fillId="0" borderId="3" xfId="0" applyNumberFormat="1" applyFont="1" applyFill="1" applyBorder="1" applyAlignment="1">
      <alignment horizontal="center" vertical="center" wrapText="1"/>
    </xf>
    <xf numFmtId="0" fontId="46" fillId="0" borderId="3" xfId="0" applyNumberFormat="1" applyFont="1" applyFill="1" applyBorder="1" applyAlignment="1">
      <alignment horizontal="center" vertical="center" wrapText="1"/>
    </xf>
    <xf numFmtId="2" fontId="46" fillId="0" borderId="3" xfId="0" applyNumberFormat="1" applyFont="1" applyFill="1" applyBorder="1" applyAlignment="1">
      <alignment vertical="center" wrapText="1"/>
    </xf>
    <xf numFmtId="49" fontId="0" fillId="0" borderId="18" xfId="0" applyNumberFormat="1" applyFont="1" applyFill="1" applyBorder="1" applyAlignment="1">
      <alignment horizontal="center" vertical="center" wrapText="1"/>
    </xf>
    <xf numFmtId="0" fontId="0" fillId="0" borderId="18" xfId="0" applyFont="1" applyFill="1" applyBorder="1" applyAlignment="1">
      <alignment horizontal="center" vertical="center" wrapText="1"/>
    </xf>
    <xf numFmtId="0" fontId="44" fillId="0" borderId="18" xfId="0"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2" fontId="44" fillId="0" borderId="18" xfId="0" applyNumberFormat="1" applyFont="1" applyFill="1" applyBorder="1" applyAlignment="1">
      <alignment vertical="center" wrapText="1"/>
    </xf>
    <xf numFmtId="49"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2" fontId="44" fillId="0" borderId="0" xfId="0" applyNumberFormat="1" applyFont="1" applyFill="1" applyBorder="1" applyAlignment="1">
      <alignment vertical="center" wrapText="1"/>
    </xf>
    <xf numFmtId="14" fontId="2" fillId="0" borderId="49"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2" fontId="44" fillId="0" borderId="11" xfId="0" applyNumberFormat="1" applyFont="1" applyFill="1" applyBorder="1" applyAlignment="1">
      <alignment vertical="center" wrapText="1"/>
    </xf>
    <xf numFmtId="14" fontId="0" fillId="0" borderId="35" xfId="0" applyNumberFormat="1" applyBorder="1" applyAlignment="1">
      <alignment horizontal="center" vertical="center" wrapText="1"/>
    </xf>
    <xf numFmtId="49" fontId="2" fillId="0" borderId="3"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49" fontId="48" fillId="0" borderId="3" xfId="53" applyNumberFormat="1" applyFont="1" applyBorder="1" applyAlignment="1">
      <alignment horizontal="center" vertical="center" wrapText="1"/>
    </xf>
    <xf numFmtId="0" fontId="48" fillId="0" borderId="3" xfId="53" applyFont="1" applyBorder="1" applyAlignment="1">
      <alignment horizontal="center" vertical="center" wrapText="1"/>
    </xf>
    <xf numFmtId="0" fontId="2" fillId="0" borderId="3" xfId="0" applyFont="1" applyBorder="1" applyAlignment="1">
      <alignment horizontal="center" vertical="center" wrapText="1"/>
    </xf>
    <xf numFmtId="0" fontId="11" fillId="0" borderId="3" xfId="0" applyNumberFormat="1" applyFont="1" applyBorder="1" applyAlignment="1">
      <alignment horizontal="center" vertical="center" wrapText="1"/>
    </xf>
    <xf numFmtId="0" fontId="11" fillId="0" borderId="3" xfId="0" applyFont="1" applyBorder="1" applyAlignment="1">
      <alignment horizontal="center" vertical="center" wrapText="1"/>
    </xf>
    <xf numFmtId="43" fontId="11" fillId="0" borderId="3" xfId="0" applyNumberFormat="1" applyFont="1" applyBorder="1" applyAlignment="1">
      <alignment vertical="center" wrapText="1"/>
    </xf>
    <xf numFmtId="0" fontId="2" fillId="0" borderId="3" xfId="0" applyNumberFormat="1" applyFont="1" applyBorder="1" applyAlignment="1">
      <alignment horizontal="center" vertical="center" wrapText="1"/>
    </xf>
    <xf numFmtId="49" fontId="16" fillId="0" borderId="35" xfId="0" applyNumberFormat="1" applyFont="1" applyBorder="1" applyAlignment="1">
      <alignment horizontal="center" vertical="center" wrapText="1"/>
    </xf>
    <xf numFmtId="0" fontId="16" fillId="0" borderId="48" xfId="0" applyFont="1" applyBorder="1" applyAlignment="1">
      <alignment horizontal="left" vertical="center" wrapText="1"/>
    </xf>
    <xf numFmtId="0" fontId="48" fillId="0" borderId="3" xfId="53" applyFont="1" applyBorder="1" applyAlignment="1">
      <alignment horizontal="center" vertical="center"/>
    </xf>
    <xf numFmtId="3" fontId="2" fillId="0" borderId="3"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justify" vertical="center" wrapText="1"/>
    </xf>
    <xf numFmtId="2" fontId="2" fillId="0" borderId="0" xfId="0" applyNumberFormat="1" applyFont="1" applyFill="1" applyBorder="1" applyAlignment="1" applyProtection="1">
      <alignment horizontal="right" vertical="center" wrapText="1"/>
    </xf>
    <xf numFmtId="0" fontId="2" fillId="0" borderId="0" xfId="0" applyFont="1" applyFill="1" applyBorder="1" applyAlignment="1" applyProtection="1">
      <alignment horizontal="center" vertical="center" wrapText="1"/>
    </xf>
    <xf numFmtId="49" fontId="4" fillId="0" borderId="0" xfId="53" applyNumberFormat="1" applyFont="1" applyBorder="1" applyAlignment="1">
      <alignment horizontal="left" vertical="center" wrapText="1"/>
    </xf>
    <xf numFmtId="170" fontId="47" fillId="0" borderId="0" xfId="0" applyNumberFormat="1" applyFont="1" applyFill="1" applyBorder="1" applyAlignment="1" applyProtection="1">
      <alignment horizontal="left" vertical="center" wrapText="1"/>
      <protection locked="0"/>
    </xf>
    <xf numFmtId="0" fontId="42" fillId="0" borderId="18" xfId="0" applyFont="1" applyBorder="1" applyAlignment="1">
      <alignment horizontal="center" wrapText="1"/>
    </xf>
    <xf numFmtId="0" fontId="42" fillId="0" borderId="18" xfId="0" applyFont="1" applyBorder="1" applyAlignment="1">
      <alignment wrapText="1"/>
    </xf>
    <xf numFmtId="170" fontId="0" fillId="0" borderId="35" xfId="0" applyNumberFormat="1" applyFont="1" applyFill="1" applyBorder="1" applyAlignment="1" applyProtection="1">
      <alignment horizontal="center" vertical="center" wrapText="1"/>
      <protection locked="0"/>
    </xf>
    <xf numFmtId="170" fontId="0" fillId="0" borderId="21" xfId="0" applyNumberFormat="1" applyFont="1" applyFill="1" applyBorder="1" applyAlignment="1" applyProtection="1">
      <alignment horizontal="center" vertical="center" wrapText="1"/>
      <protection locked="0"/>
    </xf>
    <xf numFmtId="170" fontId="0" fillId="0" borderId="0" xfId="0" applyNumberFormat="1" applyFont="1" applyFill="1" applyBorder="1" applyAlignment="1" applyProtection="1">
      <alignment horizontal="center" vertical="center" wrapText="1"/>
      <protection locked="0"/>
    </xf>
    <xf numFmtId="170" fontId="0" fillId="0" borderId="0" xfId="0" applyNumberFormat="1" applyFont="1" applyFill="1" applyBorder="1" applyAlignment="1" applyProtection="1">
      <alignment horizontal="left" vertical="center" wrapText="1"/>
      <protection locked="0"/>
    </xf>
    <xf numFmtId="4" fontId="42" fillId="0" borderId="3" xfId="0" applyNumberFormat="1" applyFont="1" applyFill="1" applyBorder="1" applyAlignment="1" applyProtection="1">
      <alignment horizontal="center" vertical="center" wrapText="1"/>
      <protection locked="0"/>
    </xf>
    <xf numFmtId="4" fontId="2" fillId="0" borderId="3" xfId="0" applyNumberFormat="1" applyFont="1" applyBorder="1" applyAlignment="1">
      <alignment horizontal="center" vertical="center" wrapText="1"/>
    </xf>
    <xf numFmtId="0" fontId="45" fillId="0" borderId="3" xfId="0" applyFont="1" applyFill="1" applyBorder="1" applyAlignment="1" applyProtection="1">
      <alignment horizontal="center" vertical="center" wrapText="1"/>
    </xf>
    <xf numFmtId="164" fontId="4" fillId="0" borderId="0" xfId="53" applyNumberFormat="1" applyFont="1" applyBorder="1" applyAlignment="1">
      <alignment horizontal="left" vertical="center" wrapText="1"/>
    </xf>
    <xf numFmtId="170" fontId="49" fillId="0" borderId="8" xfId="0" applyNumberFormat="1" applyFont="1" applyFill="1" applyBorder="1" applyAlignment="1" applyProtection="1">
      <alignment horizontal="left" vertical="center"/>
    </xf>
    <xf numFmtId="14" fontId="0" fillId="28" borderId="35" xfId="0" applyNumberFormat="1" applyFont="1" applyFill="1" applyBorder="1" applyAlignment="1">
      <alignment horizontal="center" vertical="center" wrapText="1"/>
    </xf>
    <xf numFmtId="49" fontId="0" fillId="28" borderId="3" xfId="0" applyNumberFormat="1" applyFont="1" applyFill="1" applyBorder="1" applyAlignment="1">
      <alignment horizontal="center" vertical="center" wrapText="1"/>
    </xf>
    <xf numFmtId="0" fontId="0" fillId="28" borderId="3" xfId="0" applyFont="1" applyFill="1" applyBorder="1" applyAlignment="1">
      <alignment horizontal="center" vertical="center" wrapText="1"/>
    </xf>
    <xf numFmtId="0" fontId="44" fillId="28" borderId="3" xfId="0" applyFont="1" applyFill="1" applyBorder="1" applyAlignment="1">
      <alignment horizontal="center" vertical="center" wrapText="1"/>
    </xf>
    <xf numFmtId="0" fontId="0" fillId="28" borderId="3" xfId="0" applyNumberFormat="1" applyFont="1" applyFill="1" applyBorder="1" applyAlignment="1">
      <alignment horizontal="center" vertical="center" wrapText="1"/>
    </xf>
    <xf numFmtId="2" fontId="44" fillId="28" borderId="3" xfId="0" applyNumberFormat="1" applyFont="1" applyFill="1" applyBorder="1" applyAlignment="1">
      <alignment vertical="center" wrapText="1"/>
    </xf>
    <xf numFmtId="4" fontId="2" fillId="28" borderId="3" xfId="0" applyNumberFormat="1" applyFont="1" applyFill="1" applyBorder="1" applyAlignment="1" applyProtection="1">
      <alignment horizontal="center" vertical="center" wrapText="1"/>
    </xf>
    <xf numFmtId="14" fontId="2" fillId="0" borderId="35" xfId="0" applyNumberFormat="1" applyFont="1" applyBorder="1" applyAlignment="1">
      <alignment horizontal="center" vertical="center" wrapText="1"/>
    </xf>
    <xf numFmtId="170" fontId="4" fillId="0" borderId="35" xfId="0" applyNumberFormat="1" applyFont="1" applyFill="1" applyBorder="1" applyAlignment="1" applyProtection="1">
      <alignment horizontal="center" vertical="center" wrapText="1"/>
    </xf>
    <xf numFmtId="4" fontId="11" fillId="0" borderId="3" xfId="0" applyNumberFormat="1" applyFont="1" applyFill="1" applyBorder="1" applyAlignment="1" applyProtection="1">
      <alignment horizontal="center" vertical="center" wrapText="1"/>
    </xf>
    <xf numFmtId="164" fontId="4" fillId="0" borderId="0" xfId="53" applyNumberFormat="1" applyFont="1" applyBorder="1" applyAlignment="1">
      <alignment vertical="center"/>
    </xf>
    <xf numFmtId="170" fontId="43" fillId="0" borderId="8" xfId="0" applyNumberFormat="1" applyFont="1" applyFill="1" applyBorder="1" applyAlignment="1">
      <alignment horizontal="center" vertical="center" wrapText="1"/>
    </xf>
    <xf numFmtId="0" fontId="45" fillId="0" borderId="35" xfId="0" applyFont="1" applyFill="1" applyBorder="1" applyAlignment="1" applyProtection="1">
      <alignment horizontal="center" vertical="center" wrapText="1"/>
    </xf>
    <xf numFmtId="0" fontId="2" fillId="0" borderId="3" xfId="0" applyNumberFormat="1" applyFont="1" applyFill="1" applyBorder="1" applyAlignment="1" applyProtection="1">
      <alignment vertical="center" wrapText="1"/>
    </xf>
    <xf numFmtId="0" fontId="2" fillId="0" borderId="3" xfId="0" applyNumberFormat="1" applyFont="1" applyBorder="1" applyAlignment="1">
      <alignment vertical="center" wrapText="1"/>
    </xf>
    <xf numFmtId="49" fontId="0" fillId="0" borderId="3" xfId="0" applyNumberFormat="1" applyFont="1" applyFill="1" applyBorder="1" applyAlignment="1">
      <alignment vertical="center" wrapText="1"/>
    </xf>
    <xf numFmtId="49" fontId="2" fillId="0" borderId="3" xfId="0" applyNumberFormat="1" applyFont="1" applyFill="1" applyBorder="1" applyAlignment="1" applyProtection="1">
      <alignment horizontal="justify" vertical="center" wrapText="1"/>
      <protection locked="0"/>
    </xf>
    <xf numFmtId="0" fontId="2" fillId="0" borderId="3" xfId="0" applyNumberFormat="1" applyFont="1" applyBorder="1" applyAlignment="1">
      <alignment horizontal="justify" vertical="center" wrapText="1"/>
    </xf>
    <xf numFmtId="4" fontId="44" fillId="28" borderId="3" xfId="0" applyNumberFormat="1" applyFont="1" applyFill="1" applyBorder="1" applyAlignment="1">
      <alignment horizontal="justify" vertical="center" wrapText="1"/>
    </xf>
    <xf numFmtId="4" fontId="44" fillId="0" borderId="3" xfId="0" applyNumberFormat="1" applyFont="1" applyFill="1" applyBorder="1" applyAlignment="1">
      <alignment horizontal="justify" vertical="center" wrapText="1"/>
    </xf>
    <xf numFmtId="49" fontId="0" fillId="0" borderId="3" xfId="0" applyNumberFormat="1" applyFont="1" applyFill="1" applyBorder="1" applyAlignment="1">
      <alignment horizontal="justify" vertical="center" wrapText="1"/>
    </xf>
    <xf numFmtId="4" fontId="46" fillId="0" borderId="3" xfId="0" applyNumberFormat="1" applyFont="1" applyFill="1" applyBorder="1" applyAlignment="1">
      <alignment horizontal="justify" vertical="center" wrapText="1"/>
    </xf>
    <xf numFmtId="4" fontId="44" fillId="0" borderId="18" xfId="0" applyNumberFormat="1" applyFont="1" applyFill="1" applyBorder="1" applyAlignment="1">
      <alignment horizontal="justify" vertical="center" wrapText="1"/>
    </xf>
    <xf numFmtId="4" fontId="44" fillId="0" borderId="0" xfId="0" applyNumberFormat="1" applyFont="1" applyFill="1" applyBorder="1" applyAlignment="1">
      <alignment horizontal="justify" vertical="center" wrapText="1"/>
    </xf>
    <xf numFmtId="4" fontId="44" fillId="0" borderId="11" xfId="0" applyNumberFormat="1" applyFont="1" applyFill="1" applyBorder="1" applyAlignment="1">
      <alignment horizontal="justify" vertical="center" wrapText="1"/>
    </xf>
    <xf numFmtId="4" fontId="11" fillId="0" borderId="3" xfId="0" applyNumberFormat="1" applyFont="1" applyBorder="1" applyAlignment="1">
      <alignment horizontal="justify" vertical="center" wrapText="1"/>
    </xf>
    <xf numFmtId="0" fontId="2" fillId="0" borderId="8" xfId="0" applyFont="1" applyFill="1" applyBorder="1" applyAlignment="1" applyProtection="1">
      <alignment horizontal="center" vertical="center" wrapText="1"/>
    </xf>
    <xf numFmtId="164" fontId="4" fillId="0" borderId="0" xfId="53" applyNumberFormat="1" applyFont="1" applyBorder="1" applyAlignment="1">
      <alignment horizontal="left" vertical="center"/>
    </xf>
    <xf numFmtId="170" fontId="2" fillId="0" borderId="3" xfId="0" applyNumberFormat="1" applyFont="1" applyFill="1" applyBorder="1" applyAlignment="1" applyProtection="1">
      <alignment horizontal="left" vertical="center"/>
    </xf>
    <xf numFmtId="0" fontId="2" fillId="0" borderId="8"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xf>
    <xf numFmtId="49" fontId="0" fillId="0" borderId="3" xfId="0" applyNumberFormat="1" applyFont="1" applyFill="1" applyBorder="1" applyAlignment="1" applyProtection="1">
      <alignment horizontal="center" vertical="center" wrapText="1"/>
    </xf>
    <xf numFmtId="49" fontId="0" fillId="0" borderId="3" xfId="0" applyNumberFormat="1" applyFont="1" applyFill="1" applyBorder="1" applyAlignment="1" applyProtection="1">
      <alignment horizontal="justify" vertical="center" wrapText="1"/>
      <protection locked="0"/>
    </xf>
    <xf numFmtId="4" fontId="50" fillId="0" borderId="3" xfId="0" applyNumberFormat="1" applyFont="1" applyFill="1" applyBorder="1" applyAlignment="1" applyProtection="1">
      <alignment horizontal="center" vertical="center" wrapText="1"/>
    </xf>
    <xf numFmtId="170" fontId="2" fillId="0" borderId="3" xfId="0" applyNumberFormat="1" applyFont="1" applyFill="1" applyBorder="1" applyAlignment="1" applyProtection="1">
      <alignment horizontal="left" vertical="center"/>
      <protection locked="0"/>
    </xf>
    <xf numFmtId="3" fontId="2" fillId="0" borderId="3" xfId="0" applyNumberFormat="1" applyFont="1" applyFill="1" applyBorder="1" applyAlignment="1" applyProtection="1">
      <alignment horizontal="center" vertical="center" wrapText="1"/>
      <protection locked="0"/>
    </xf>
    <xf numFmtId="49" fontId="2" fillId="0" borderId="3" xfId="0" applyNumberFormat="1" applyFont="1" applyFill="1" applyBorder="1" applyAlignment="1" applyProtection="1">
      <alignment horizontal="center" vertical="center" wrapText="1"/>
      <protection locked="0"/>
    </xf>
    <xf numFmtId="170" fontId="2" fillId="0" borderId="3" xfId="0" applyNumberFormat="1" applyFont="1" applyFill="1" applyBorder="1" applyAlignment="1" applyProtection="1">
      <alignment horizontal="center" vertical="center" wrapText="1"/>
    </xf>
    <xf numFmtId="49" fontId="44" fillId="0" borderId="3" xfId="0" applyNumberFormat="1" applyFont="1" applyFill="1" applyBorder="1" applyAlignment="1">
      <alignment horizontal="center" vertical="center" wrapText="1"/>
    </xf>
    <xf numFmtId="4" fontId="44" fillId="0" borderId="3" xfId="0" applyNumberFormat="1" applyFont="1" applyFill="1" applyBorder="1" applyAlignment="1">
      <alignment horizontal="center" vertical="center" wrapText="1"/>
    </xf>
    <xf numFmtId="170" fontId="43" fillId="28" borderId="18" xfId="0" applyNumberFormat="1" applyFont="1" applyFill="1" applyBorder="1" applyAlignment="1" applyProtection="1">
      <alignment horizontal="center" vertical="center" wrapText="1"/>
      <protection locked="0"/>
    </xf>
    <xf numFmtId="3" fontId="43" fillId="28" borderId="18" xfId="0" applyNumberFormat="1" applyFont="1" applyFill="1" applyBorder="1" applyAlignment="1" applyProtection="1">
      <alignment horizontal="center" vertical="center" wrapText="1"/>
      <protection locked="0"/>
    </xf>
    <xf numFmtId="49" fontId="43" fillId="28" borderId="18" xfId="0" applyNumberFormat="1" applyFont="1" applyFill="1" applyBorder="1" applyAlignment="1" applyProtection="1">
      <alignment horizontal="center" vertical="center" wrapText="1"/>
      <protection locked="0"/>
    </xf>
    <xf numFmtId="0" fontId="43" fillId="28" borderId="18" xfId="0" applyFont="1" applyFill="1" applyBorder="1" applyAlignment="1" applyProtection="1">
      <alignment horizontal="center" vertical="center" wrapText="1"/>
      <protection locked="0"/>
    </xf>
    <xf numFmtId="2" fontId="45" fillId="28" borderId="18" xfId="0" applyNumberFormat="1" applyFont="1" applyFill="1" applyBorder="1" applyAlignment="1" applyProtection="1">
      <alignment horizontal="center" vertical="center" wrapText="1"/>
      <protection locked="0"/>
    </xf>
    <xf numFmtId="3" fontId="49" fillId="0" borderId="50" xfId="0" applyNumberFormat="1" applyFont="1" applyFill="1" applyBorder="1" applyAlignment="1" applyProtection="1">
      <alignment horizontal="center" vertical="center" wrapText="1"/>
    </xf>
    <xf numFmtId="49" fontId="0" fillId="0" borderId="50" xfId="0" applyNumberFormat="1" applyFont="1" applyFill="1" applyBorder="1" applyAlignment="1" applyProtection="1">
      <alignment horizontal="center" vertical="center" wrapText="1"/>
    </xf>
    <xf numFmtId="0" fontId="0" fillId="0" borderId="50" xfId="0" applyNumberFormat="1" applyFont="1" applyFill="1" applyBorder="1" applyAlignment="1" applyProtection="1">
      <alignment vertical="center" wrapText="1"/>
    </xf>
    <xf numFmtId="49" fontId="0" fillId="0" borderId="50" xfId="0" applyNumberFormat="1" applyFont="1" applyFill="1" applyBorder="1" applyAlignment="1" applyProtection="1">
      <alignment horizontal="justify" vertical="center" wrapText="1"/>
      <protection locked="0"/>
    </xf>
    <xf numFmtId="4" fontId="50" fillId="0" borderId="35" xfId="0" applyNumberFormat="1"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14" fontId="2" fillId="28" borderId="11" xfId="0" applyNumberFormat="1" applyFont="1" applyFill="1" applyBorder="1" applyAlignment="1">
      <alignment horizontal="center" vertical="center" wrapText="1"/>
    </xf>
    <xf numFmtId="49" fontId="2" fillId="28" borderId="11" xfId="0" applyNumberFormat="1" applyFont="1" applyFill="1" applyBorder="1" applyAlignment="1">
      <alignment horizontal="center" vertical="center" wrapText="1"/>
    </xf>
    <xf numFmtId="0" fontId="2" fillId="28" borderId="11" xfId="0" applyFont="1" applyFill="1" applyBorder="1" applyAlignment="1">
      <alignment horizontal="center" vertical="center" wrapText="1"/>
    </xf>
    <xf numFmtId="0" fontId="2" fillId="28" borderId="11" xfId="0" applyNumberFormat="1" applyFont="1" applyFill="1" applyBorder="1" applyAlignment="1">
      <alignment horizontal="center" vertical="center" wrapText="1"/>
    </xf>
    <xf numFmtId="0" fontId="2" fillId="28" borderId="11" xfId="0" applyNumberFormat="1" applyFont="1" applyFill="1" applyBorder="1" applyAlignment="1">
      <alignment vertical="center" wrapText="1"/>
    </xf>
    <xf numFmtId="0" fontId="2" fillId="28" borderId="11" xfId="0" applyNumberFormat="1" applyFont="1" applyFill="1" applyBorder="1" applyAlignment="1">
      <alignment horizontal="justify" vertical="center" wrapText="1"/>
    </xf>
    <xf numFmtId="4" fontId="45" fillId="28" borderId="11" xfId="0" applyNumberFormat="1" applyFont="1" applyFill="1" applyBorder="1" applyAlignment="1">
      <alignment horizontal="center" vertical="center" wrapText="1"/>
    </xf>
    <xf numFmtId="170" fontId="4" fillId="0" borderId="0" xfId="0" applyNumberFormat="1" applyFont="1" applyFill="1" applyBorder="1" applyAlignment="1" applyProtection="1">
      <alignment horizontal="left" vertical="center"/>
    </xf>
    <xf numFmtId="3" fontId="2" fillId="0" borderId="50" xfId="0" applyNumberFormat="1" applyFont="1" applyFill="1" applyBorder="1" applyAlignment="1" applyProtection="1">
      <alignment horizontal="center" vertical="center" wrapText="1"/>
    </xf>
    <xf numFmtId="170" fontId="4" fillId="0" borderId="8" xfId="0" applyNumberFormat="1" applyFont="1" applyFill="1" applyBorder="1" applyAlignment="1" applyProtection="1">
      <alignment horizontal="left" vertical="center"/>
    </xf>
    <xf numFmtId="49" fontId="44" fillId="0" borderId="11" xfId="0" applyNumberFormat="1" applyFont="1" applyFill="1" applyBorder="1" applyAlignment="1">
      <alignment horizontal="center" vertical="center" wrapText="1"/>
    </xf>
    <xf numFmtId="2" fontId="44" fillId="0" borderId="11" xfId="0" applyNumberFormat="1" applyFont="1" applyFill="1" applyBorder="1" applyAlignment="1">
      <alignment horizontal="justify" vertical="center" wrapText="1"/>
    </xf>
    <xf numFmtId="49" fontId="44" fillId="0" borderId="50" xfId="0" applyNumberFormat="1" applyFont="1" applyFill="1" applyBorder="1" applyAlignment="1">
      <alignment horizontal="center" vertical="center" wrapText="1"/>
    </xf>
    <xf numFmtId="0" fontId="2" fillId="0" borderId="50" xfId="0" applyFont="1" applyFill="1" applyBorder="1" applyAlignment="1">
      <alignment horizontal="center" vertical="center" wrapText="1"/>
    </xf>
    <xf numFmtId="49" fontId="2" fillId="0" borderId="50" xfId="0" applyNumberFormat="1" applyFont="1" applyFill="1" applyBorder="1" applyAlignment="1">
      <alignment horizontal="center" vertical="center" wrapText="1"/>
    </xf>
    <xf numFmtId="0" fontId="44" fillId="0" borderId="50" xfId="0" applyFont="1" applyFill="1" applyBorder="1" applyAlignment="1">
      <alignment horizontal="center" vertical="center" wrapText="1"/>
    </xf>
    <xf numFmtId="0" fontId="2" fillId="0" borderId="50" xfId="0" applyNumberFormat="1" applyFont="1" applyFill="1" applyBorder="1" applyAlignment="1">
      <alignment horizontal="center" vertical="center" wrapText="1"/>
    </xf>
    <xf numFmtId="2" fontId="44" fillId="0" borderId="50" xfId="0" applyNumberFormat="1" applyFont="1" applyFill="1" applyBorder="1" applyAlignment="1">
      <alignment vertical="center" wrapText="1"/>
    </xf>
    <xf numFmtId="2" fontId="44" fillId="0" borderId="50" xfId="0" applyNumberFormat="1" applyFont="1" applyFill="1" applyBorder="1" applyAlignment="1">
      <alignment horizontal="justify" vertical="center" wrapText="1"/>
    </xf>
    <xf numFmtId="0" fontId="2" fillId="0" borderId="12" xfId="0" applyFont="1" applyFill="1" applyBorder="1" applyAlignment="1" applyProtection="1">
      <alignment horizontal="center" vertical="center" wrapText="1"/>
      <protection locked="0"/>
    </xf>
    <xf numFmtId="0" fontId="2" fillId="0" borderId="49" xfId="0" applyFont="1" applyFill="1" applyBorder="1" applyAlignment="1" applyProtection="1">
      <alignment horizontal="center" vertical="center" wrapText="1"/>
    </xf>
    <xf numFmtId="0" fontId="0" fillId="0" borderId="3" xfId="0" applyNumberFormat="1" applyFont="1" applyFill="1" applyBorder="1" applyAlignment="1" applyProtection="1">
      <alignment horizontal="justify" vertical="center" wrapText="1"/>
    </xf>
    <xf numFmtId="49" fontId="2" fillId="0" borderId="3" xfId="0" applyNumberFormat="1" applyFont="1" applyFill="1" applyBorder="1" applyAlignment="1" applyProtection="1">
      <alignment horizontal="left" vertical="center" wrapText="1"/>
    </xf>
    <xf numFmtId="49" fontId="2" fillId="0" borderId="3" xfId="0" applyNumberFormat="1" applyFont="1" applyFill="1" applyBorder="1" applyAlignment="1" applyProtection="1">
      <alignment horizontal="justify" vertical="center" wrapText="1"/>
    </xf>
    <xf numFmtId="4" fontId="42" fillId="0" borderId="3" xfId="0" applyNumberFormat="1" applyFont="1" applyFill="1" applyBorder="1" applyAlignment="1" applyProtection="1">
      <alignment horizontal="right" vertical="center" wrapText="1"/>
      <protection locked="0"/>
    </xf>
    <xf numFmtId="49" fontId="11" fillId="0" borderId="18" xfId="0" applyNumberFormat="1" applyFont="1" applyFill="1" applyBorder="1" applyAlignment="1" applyProtection="1">
      <alignment horizontal="left" vertical="center" wrapText="1"/>
    </xf>
    <xf numFmtId="49" fontId="11" fillId="0" borderId="18" xfId="0" applyNumberFormat="1" applyFont="1" applyFill="1" applyBorder="1" applyAlignment="1" applyProtection="1">
      <alignment horizontal="center" vertical="center" wrapText="1"/>
    </xf>
    <xf numFmtId="49" fontId="11" fillId="0" borderId="3" xfId="0" applyNumberFormat="1" applyFont="1" applyFill="1" applyBorder="1" applyAlignment="1" applyProtection="1">
      <alignment horizontal="left" vertical="center" wrapText="1"/>
    </xf>
    <xf numFmtId="49" fontId="11" fillId="0" borderId="3" xfId="0" applyNumberFormat="1" applyFont="1" applyFill="1" applyBorder="1" applyAlignment="1" applyProtection="1">
      <alignment horizontal="center" vertical="center" wrapText="1"/>
    </xf>
    <xf numFmtId="49" fontId="11" fillId="0" borderId="3" xfId="0" applyNumberFormat="1" applyFont="1" applyFill="1" applyBorder="1" applyAlignment="1" applyProtection="1">
      <alignment vertical="center" wrapText="1"/>
    </xf>
    <xf numFmtId="49" fontId="11" fillId="0" borderId="3" xfId="0" applyNumberFormat="1" applyFont="1" applyFill="1" applyBorder="1" applyAlignment="1" applyProtection="1">
      <alignment horizontal="center" vertical="center" wrapText="1"/>
      <protection locked="0"/>
    </xf>
    <xf numFmtId="49" fontId="2" fillId="0" borderId="3" xfId="53" applyNumberFormat="1" applyFont="1" applyBorder="1" applyAlignment="1">
      <alignment horizontal="center" vertical="center" wrapText="1"/>
    </xf>
    <xf numFmtId="2" fontId="2" fillId="0" borderId="3" xfId="53" applyNumberFormat="1" applyFont="1" applyBorder="1" applyAlignment="1">
      <alignment horizontal="justify" vertical="center" wrapText="1"/>
    </xf>
    <xf numFmtId="2" fontId="2" fillId="0" borderId="8" xfId="53" applyNumberFormat="1" applyFont="1" applyBorder="1" applyAlignment="1">
      <alignment horizontal="justify" vertical="center" wrapText="1"/>
    </xf>
    <xf numFmtId="0" fontId="0" fillId="0" borderId="3" xfId="0" applyNumberFormat="1" applyBorder="1" applyAlignment="1">
      <alignment horizontal="center" vertical="center" wrapText="1"/>
    </xf>
    <xf numFmtId="4" fontId="11" fillId="0" borderId="3" xfId="0" applyNumberFormat="1" applyFont="1" applyBorder="1" applyAlignment="1">
      <alignment horizontal="right" vertical="center" wrapText="1"/>
    </xf>
    <xf numFmtId="4" fontId="51" fillId="0" borderId="3" xfId="0" applyNumberFormat="1" applyFont="1" applyBorder="1" applyAlignment="1">
      <alignment horizontal="right" vertical="center" wrapText="1"/>
    </xf>
    <xf numFmtId="171" fontId="52" fillId="0" borderId="3" xfId="0" applyNumberFormat="1" applyFont="1" applyBorder="1" applyAlignment="1">
      <alignment horizontal="right" vertical="center" wrapText="1"/>
    </xf>
    <xf numFmtId="170" fontId="2" fillId="0" borderId="35" xfId="0" applyNumberFormat="1" applyFont="1" applyFill="1" applyBorder="1" applyAlignment="1" applyProtection="1">
      <alignment horizontal="center" vertical="center" wrapText="1"/>
    </xf>
    <xf numFmtId="170" fontId="11" fillId="0" borderId="3" xfId="0" applyNumberFormat="1" applyFont="1" applyFill="1" applyBorder="1" applyAlignment="1" applyProtection="1">
      <alignment horizontal="center" vertical="center" wrapText="1"/>
    </xf>
    <xf numFmtId="3" fontId="11" fillId="0" borderId="18" xfId="0" applyNumberFormat="1" applyFont="1" applyFill="1" applyBorder="1" applyAlignment="1" applyProtection="1">
      <alignment horizontal="center" vertical="center" wrapText="1"/>
    </xf>
    <xf numFmtId="171" fontId="48" fillId="0" borderId="3" xfId="0" applyNumberFormat="1" applyFont="1" applyBorder="1" applyAlignment="1">
      <alignment horizontal="right" vertical="center" wrapText="1"/>
    </xf>
    <xf numFmtId="0" fontId="45" fillId="28" borderId="11" xfId="0" applyFont="1" applyFill="1" applyBorder="1" applyAlignment="1">
      <alignment horizontal="center" vertical="center" wrapText="1"/>
    </xf>
    <xf numFmtId="0" fontId="45" fillId="28" borderId="11" xfId="0" applyFont="1" applyFill="1" applyBorder="1" applyAlignment="1">
      <alignment horizontal="left" vertical="center" wrapText="1"/>
    </xf>
    <xf numFmtId="49" fontId="2" fillId="29" borderId="3" xfId="0" applyNumberFormat="1" applyFont="1" applyFill="1" applyBorder="1" applyAlignment="1" applyProtection="1">
      <alignment horizontal="center" vertical="center" wrapText="1"/>
      <protection locked="0"/>
    </xf>
    <xf numFmtId="0" fontId="2" fillId="0" borderId="3" xfId="53" applyFont="1" applyBorder="1" applyAlignment="1">
      <alignment horizontal="center" vertical="center" wrapText="1"/>
    </xf>
    <xf numFmtId="0" fontId="2" fillId="0" borderId="3" xfId="53" applyNumberFormat="1" applyFont="1" applyBorder="1" applyAlignment="1">
      <alignment horizontal="center" vertical="center" wrapText="1"/>
    </xf>
    <xf numFmtId="0" fontId="2" fillId="0" borderId="3" xfId="53" applyNumberFormat="1" applyFont="1" applyFill="1" applyBorder="1" applyAlignment="1">
      <alignment horizontal="center" vertical="center" wrapText="1"/>
    </xf>
    <xf numFmtId="0" fontId="2" fillId="0" borderId="3" xfId="0" applyFont="1" applyFill="1" applyBorder="1" applyAlignment="1" applyProtection="1">
      <alignment horizontal="center" vertical="center" wrapText="1"/>
      <protection locked="0"/>
    </xf>
    <xf numFmtId="0" fontId="0" fillId="0" borderId="3" xfId="0" applyNumberFormat="1" applyFont="1" applyFill="1" applyBorder="1" applyAlignment="1" applyProtection="1">
      <alignment vertical="center" wrapText="1"/>
    </xf>
    <xf numFmtId="49" fontId="51" fillId="0" borderId="3" xfId="0" applyNumberFormat="1" applyFont="1" applyFill="1" applyBorder="1" applyAlignment="1" applyProtection="1">
      <alignment horizontal="left" vertical="center" wrapText="1"/>
    </xf>
    <xf numFmtId="49" fontId="51" fillId="0" borderId="3" xfId="0" applyNumberFormat="1" applyFont="1" applyFill="1" applyBorder="1" applyAlignment="1" applyProtection="1">
      <alignment horizontal="center" vertical="center" wrapText="1"/>
    </xf>
    <xf numFmtId="172" fontId="2" fillId="0" borderId="35" xfId="53" applyNumberFormat="1" applyFont="1" applyFill="1" applyBorder="1" applyAlignment="1">
      <alignment horizontal="center" vertical="center" wrapText="1"/>
    </xf>
    <xf numFmtId="0" fontId="53" fillId="28" borderId="11" xfId="0" applyFont="1" applyFill="1" applyBorder="1" applyAlignment="1">
      <alignment horizontal="left" vertical="center" wrapText="1"/>
    </xf>
    <xf numFmtId="0" fontId="53" fillId="28" borderId="11" xfId="0" applyFont="1" applyFill="1" applyBorder="1" applyAlignment="1">
      <alignment horizontal="center" vertical="center" wrapText="1"/>
    </xf>
    <xf numFmtId="14" fontId="48" fillId="0" borderId="35" xfId="0" applyNumberFormat="1" applyFont="1" applyBorder="1" applyAlignment="1">
      <alignment horizontal="center" vertical="center" wrapText="1"/>
    </xf>
    <xf numFmtId="49" fontId="2" fillId="0" borderId="18" xfId="0" applyNumberFormat="1" applyFont="1" applyFill="1" applyBorder="1" applyAlignment="1" applyProtection="1">
      <alignment horizontal="left" vertical="center" wrapText="1"/>
    </xf>
    <xf numFmtId="49" fontId="2" fillId="0" borderId="18" xfId="0" applyNumberFormat="1" applyFont="1" applyFill="1" applyBorder="1" applyAlignment="1" applyProtection="1">
      <alignment horizontal="center" vertical="center" wrapText="1"/>
    </xf>
    <xf numFmtId="170" fontId="54" fillId="0" borderId="3" xfId="0" applyNumberFormat="1" applyFont="1" applyFill="1" applyBorder="1" applyAlignment="1" applyProtection="1">
      <alignment horizontal="left" vertical="center" wrapText="1"/>
    </xf>
    <xf numFmtId="164" fontId="0" fillId="0" borderId="51" xfId="0" applyNumberFormat="1" applyFont="1" applyFill="1" applyBorder="1" applyAlignment="1" applyProtection="1">
      <alignment horizontal="center" vertical="center" wrapText="1"/>
    </xf>
    <xf numFmtId="164" fontId="55" fillId="0" borderId="51" xfId="0" applyNumberFormat="1" applyFont="1" applyFill="1" applyBorder="1" applyAlignment="1" applyProtection="1">
      <alignment horizontal="center" vertical="center" wrapText="1"/>
    </xf>
    <xf numFmtId="164" fontId="56" fillId="28" borderId="52" xfId="0" applyNumberFormat="1" applyFont="1" applyFill="1" applyBorder="1" applyAlignment="1" applyProtection="1">
      <alignment horizontal="center" vertical="center" wrapText="1"/>
    </xf>
    <xf numFmtId="49" fontId="42" fillId="0" borderId="3" xfId="0" applyNumberFormat="1" applyFont="1" applyFill="1" applyBorder="1" applyAlignment="1" applyProtection="1">
      <alignment horizontal="center" vertical="center" wrapText="1"/>
    </xf>
    <xf numFmtId="14" fontId="2" fillId="0" borderId="3" xfId="0" applyNumberFormat="1" applyFont="1" applyFill="1" applyBorder="1" applyAlignment="1">
      <alignment horizontal="left" vertical="center" wrapText="1"/>
    </xf>
    <xf numFmtId="0" fontId="2" fillId="0" borderId="3" xfId="0" applyFont="1" applyFill="1" applyBorder="1" applyAlignment="1">
      <alignment horizontal="center" vertical="center"/>
    </xf>
    <xf numFmtId="170" fontId="4" fillId="0" borderId="3" xfId="0" applyNumberFormat="1" applyFont="1" applyFill="1" applyBorder="1" applyAlignment="1" applyProtection="1">
      <alignment horizontal="left" vertical="center"/>
    </xf>
    <xf numFmtId="3" fontId="42" fillId="0" borderId="20" xfId="0" applyNumberFormat="1" applyFont="1" applyFill="1" applyBorder="1" applyAlignment="1">
      <alignment horizontal="center" vertical="center" wrapText="1"/>
    </xf>
    <xf numFmtId="49" fontId="42" fillId="0" borderId="20" xfId="0" applyNumberFormat="1" applyFont="1" applyFill="1" applyBorder="1" applyAlignment="1">
      <alignment horizontal="center" vertical="center" wrapText="1"/>
    </xf>
    <xf numFmtId="14" fontId="42" fillId="0" borderId="20" xfId="0" applyNumberFormat="1" applyFont="1" applyFill="1" applyBorder="1" applyAlignment="1">
      <alignment horizontal="center" vertical="center" wrapText="1"/>
    </xf>
    <xf numFmtId="0" fontId="42" fillId="0" borderId="20" xfId="0" applyNumberFormat="1" applyFont="1" applyFill="1" applyBorder="1" applyAlignment="1">
      <alignment horizontal="justify" vertical="center" wrapText="1"/>
    </xf>
    <xf numFmtId="49" fontId="42" fillId="0" borderId="20" xfId="0" applyNumberFormat="1" applyFont="1" applyFill="1" applyBorder="1" applyAlignment="1">
      <alignment horizontal="justify" vertical="center" wrapText="1"/>
    </xf>
    <xf numFmtId="14" fontId="42" fillId="0" borderId="20" xfId="0" applyNumberFormat="1" applyFont="1" applyFill="1" applyBorder="1" applyAlignment="1">
      <alignment horizontal="justify" vertical="center" wrapText="1"/>
    </xf>
    <xf numFmtId="49" fontId="2" fillId="0" borderId="11" xfId="0" applyNumberFormat="1" applyFont="1" applyFill="1" applyBorder="1" applyAlignment="1" applyProtection="1">
      <alignment horizontal="center" vertical="center" wrapText="1"/>
    </xf>
    <xf numFmtId="49" fontId="2" fillId="0" borderId="35" xfId="0" applyNumberFormat="1" applyFont="1" applyBorder="1" applyAlignment="1">
      <alignment horizontal="center" vertical="center" wrapText="1"/>
    </xf>
    <xf numFmtId="0" fontId="2" fillId="0" borderId="35" xfId="0" applyFont="1" applyBorder="1" applyAlignment="1">
      <alignment horizontal="center" vertical="center" wrapText="1"/>
    </xf>
    <xf numFmtId="49" fontId="2" fillId="0" borderId="3" xfId="53" applyNumberFormat="1" applyFont="1" applyBorder="1" applyAlignment="1">
      <alignment horizontal="center" vertical="center"/>
    </xf>
    <xf numFmtId="170" fontId="42" fillId="0" borderId="48" xfId="0" applyNumberFormat="1" applyFont="1" applyFill="1" applyBorder="1" applyAlignment="1">
      <alignment horizontal="center" vertical="center" wrapText="1"/>
    </xf>
    <xf numFmtId="0" fontId="44" fillId="0" borderId="20" xfId="0" applyFont="1" applyFill="1" applyBorder="1" applyAlignment="1">
      <alignment horizontal="center" vertical="center" wrapText="1"/>
    </xf>
    <xf numFmtId="4" fontId="2" fillId="0" borderId="3" xfId="0" applyNumberFormat="1" applyFont="1" applyFill="1" applyBorder="1" applyAlignment="1" applyProtection="1">
      <alignment horizontal="right" vertical="center" wrapText="1"/>
    </xf>
    <xf numFmtId="4" fontId="11" fillId="0" borderId="35" xfId="0" applyNumberFormat="1" applyFont="1" applyFill="1" applyBorder="1" applyAlignment="1" applyProtection="1">
      <alignment horizontal="center" vertical="center" wrapText="1"/>
    </xf>
    <xf numFmtId="4" fontId="11" fillId="0" borderId="50" xfId="0" applyNumberFormat="1" applyFont="1" applyFill="1" applyBorder="1" applyAlignment="1" applyProtection="1">
      <alignment horizontal="center" vertical="center" wrapText="1"/>
    </xf>
    <xf numFmtId="172" fontId="2" fillId="0" borderId="35" xfId="53" applyNumberFormat="1" applyFont="1" applyFill="1" applyBorder="1" applyAlignment="1">
      <alignment horizontal="left" vertical="center" wrapText="1"/>
    </xf>
    <xf numFmtId="0" fontId="2" fillId="0" borderId="3" xfId="53" applyFont="1" applyBorder="1" applyAlignment="1">
      <alignment horizontal="center" vertical="center"/>
    </xf>
    <xf numFmtId="43" fontId="2" fillId="0" borderId="3" xfId="53" applyNumberFormat="1" applyFont="1" applyBorder="1" applyAlignment="1">
      <alignment horizontal="center" vertical="center" wrapText="1"/>
    </xf>
    <xf numFmtId="164" fontId="57" fillId="0" borderId="51" xfId="0" applyNumberFormat="1" applyFont="1" applyFill="1" applyBorder="1" applyAlignment="1" applyProtection="1">
      <alignment horizontal="center" vertical="center" wrapText="1"/>
    </xf>
    <xf numFmtId="164" fontId="58" fillId="28" borderId="52" xfId="0" applyNumberFormat="1" applyFont="1" applyFill="1" applyBorder="1" applyAlignment="1" applyProtection="1">
      <alignment horizontal="center" vertical="center" wrapText="1"/>
    </xf>
    <xf numFmtId="3" fontId="2" fillId="0" borderId="35" xfId="0" applyNumberFormat="1" applyFont="1" applyFill="1" applyBorder="1" applyAlignment="1" applyProtection="1">
      <alignment horizontal="center" vertical="center" wrapText="1"/>
    </xf>
    <xf numFmtId="49" fontId="13" fillId="2" borderId="0" xfId="0" applyNumberFormat="1" applyFont="1" applyFill="1" applyBorder="1" applyAlignment="1">
      <alignment horizontal="center" vertical="center" wrapText="1"/>
    </xf>
    <xf numFmtId="0" fontId="13" fillId="2" borderId="0" xfId="0" applyFont="1" applyFill="1" applyBorder="1" applyAlignment="1">
      <alignment horizontal="center" vertical="center" wrapText="1"/>
    </xf>
    <xf numFmtId="49" fontId="20" fillId="2" borderId="36" xfId="0" applyNumberFormat="1" applyFont="1" applyFill="1" applyBorder="1" applyAlignment="1">
      <alignment horizontal="center" vertical="center" wrapText="1"/>
    </xf>
    <xf numFmtId="49" fontId="20" fillId="2" borderId="37" xfId="0" applyNumberFormat="1" applyFont="1" applyFill="1" applyBorder="1" applyAlignment="1">
      <alignment horizontal="center" vertical="center" wrapText="1"/>
    </xf>
    <xf numFmtId="49" fontId="20" fillId="2" borderId="38" xfId="0" applyNumberFormat="1" applyFont="1" applyFill="1" applyBorder="1" applyAlignment="1">
      <alignment horizontal="center" vertical="center" wrapText="1"/>
    </xf>
    <xf numFmtId="49" fontId="20" fillId="2" borderId="1" xfId="0" applyNumberFormat="1" applyFont="1" applyFill="1" applyBorder="1" applyAlignment="1">
      <alignment horizontal="center" vertical="center" wrapText="1"/>
    </xf>
    <xf numFmtId="49" fontId="20" fillId="2" borderId="0" xfId="0" applyNumberFormat="1" applyFont="1" applyFill="1" applyBorder="1" applyAlignment="1">
      <alignment horizontal="center" vertical="center" wrapText="1"/>
    </xf>
    <xf numFmtId="49" fontId="20" fillId="2" borderId="2" xfId="0" applyNumberFormat="1" applyFont="1" applyFill="1" applyBorder="1" applyAlignment="1">
      <alignment horizontal="center" vertical="center" wrapText="1"/>
    </xf>
    <xf numFmtId="0" fontId="20" fillId="2" borderId="0" xfId="0" applyFont="1" applyFill="1" applyBorder="1" applyAlignment="1">
      <alignment horizontal="center" vertical="center" wrapText="1"/>
    </xf>
    <xf numFmtId="49" fontId="8" fillId="2" borderId="36" xfId="0" applyNumberFormat="1" applyFont="1" applyFill="1" applyBorder="1" applyAlignment="1">
      <alignment horizontal="center" vertical="center" wrapText="1"/>
    </xf>
    <xf numFmtId="49" fontId="8" fillId="2" borderId="37" xfId="0" applyNumberFormat="1" applyFont="1" applyFill="1" applyBorder="1" applyAlignment="1">
      <alignment horizontal="center" vertical="center" wrapText="1"/>
    </xf>
    <xf numFmtId="49" fontId="8" fillId="2" borderId="38"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8" fillId="2" borderId="0"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0" fontId="8" fillId="2" borderId="0" xfId="0" applyFont="1" applyFill="1" applyBorder="1" applyAlignment="1">
      <alignment horizontal="center" vertical="center" wrapText="1"/>
    </xf>
  </cellXfs>
  <cellStyles count="57">
    <cellStyle name="20% - Énfasis1 2" xfId="8"/>
    <cellStyle name="20% - Énfasis2 2" xfId="9"/>
    <cellStyle name="20% - Énfasis3 2" xfId="10"/>
    <cellStyle name="20% - Énfasis4 2" xfId="11"/>
    <cellStyle name="20% - Énfasis5 2" xfId="12"/>
    <cellStyle name="20% - Énfasis6 2" xfId="13"/>
    <cellStyle name="40% - Énfasis1 2" xfId="14"/>
    <cellStyle name="40% - Énfasis2 2" xfId="15"/>
    <cellStyle name="40% - Énfasis3 2" xfId="16"/>
    <cellStyle name="40% - Énfasis4 2" xfId="17"/>
    <cellStyle name="40% - Énfasis5 2" xfId="18"/>
    <cellStyle name="40% - Énfasis6 2" xfId="19"/>
    <cellStyle name="60% - Énfasis1 2" xfId="20"/>
    <cellStyle name="60% - Énfasis2 2" xfId="21"/>
    <cellStyle name="60% - Énfasis3 2" xfId="22"/>
    <cellStyle name="60% - Énfasis4 2" xfId="23"/>
    <cellStyle name="60% - Énfasis5 2" xfId="24"/>
    <cellStyle name="60% - Énfasis6 2" xfId="25"/>
    <cellStyle name="Buena 2" xfId="26"/>
    <cellStyle name="Cálculo 2" xfId="29"/>
    <cellStyle name="Celda de comprobación 2" xfId="27"/>
    <cellStyle name="Celda vinculada 2" xfId="28"/>
    <cellStyle name="Encabezado 4 2" xfId="30"/>
    <cellStyle name="Énfasis1 2" xfId="43"/>
    <cellStyle name="Énfasis2 2" xfId="44"/>
    <cellStyle name="Énfasis3 2" xfId="45"/>
    <cellStyle name="Énfasis4 2" xfId="46"/>
    <cellStyle name="Énfasis5 2" xfId="47"/>
    <cellStyle name="Énfasis6 2" xfId="48"/>
    <cellStyle name="Entrada 2" xfId="31"/>
    <cellStyle name="Incorrecto 2" xfId="32"/>
    <cellStyle name="Millares" xfId="1" builtinId="3"/>
    <cellStyle name="Millares 2" xfId="2"/>
    <cellStyle name="Millares 3" xfId="6"/>
    <cellStyle name="Millares 4" xfId="52"/>
    <cellStyle name="Moneda 2" xfId="55"/>
    <cellStyle name="Neutral 2" xfId="33"/>
    <cellStyle name="Normal" xfId="0" builtinId="0"/>
    <cellStyle name="Normal 2" xfId="3"/>
    <cellStyle name="Normal 2 2" xfId="53"/>
    <cellStyle name="Normal 3" xfId="4"/>
    <cellStyle name="Normal 4" xfId="5"/>
    <cellStyle name="Normal 4 2" xfId="54"/>
    <cellStyle name="Normal 5" xfId="7"/>
    <cellStyle name="Normal 6" xfId="49"/>
    <cellStyle name="Normal 7" xfId="51"/>
    <cellStyle name="Normal 8" xfId="50"/>
    <cellStyle name="Normal 9" xfId="56"/>
    <cellStyle name="Notas 2" xfId="34"/>
    <cellStyle name="Salida 2" xfId="35"/>
    <cellStyle name="Texto de advertencia 2" xfId="36"/>
    <cellStyle name="Texto explicativo 2" xfId="37"/>
    <cellStyle name="Título 1 2" xfId="40"/>
    <cellStyle name="Título 2 2" xfId="41"/>
    <cellStyle name="Título 3 2" xfId="42"/>
    <cellStyle name="Título 4" xfId="39"/>
    <cellStyle name="Total 2" xfId="38"/>
  </cellStyles>
  <dxfs count="96">
    <dxf>
      <font>
        <strike val="0"/>
        <outline val="0"/>
        <shadow val="0"/>
        <u val="none"/>
        <vertAlign val="baseline"/>
        <sz val="10"/>
        <name val="Arial"/>
        <scheme val="none"/>
      </font>
      <numFmt numFmtId="164" formatCode="dd\ mmmm"/>
      <fill>
        <patternFill patternType="none">
          <fgColor rgb="FF000000"/>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strike val="0"/>
        <outline val="0"/>
        <shadow val="0"/>
        <u val="none"/>
        <vertAlign val="baseline"/>
        <sz val="10"/>
        <name val="Arial"/>
        <scheme val="none"/>
      </font>
      <numFmt numFmtId="164" formatCode="dd\ mmmm"/>
      <fill>
        <patternFill patternType="none">
          <fgColor rgb="FF000000"/>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auto="1"/>
        <name val="Cambria"/>
        <scheme val="major"/>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left"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justify"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9" formatCode="dd/mm/yyyy"/>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70" formatCode="dd\-mm\-yy;@"/>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rgb="FF000000"/>
        </top>
        <vertical/>
        <horizontal/>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name val="Arial"/>
        <scheme val="none"/>
      </font>
      <numFmt numFmtId="164" formatCode="dd\ mmmm"/>
      <fill>
        <patternFill patternType="none">
          <fgColor rgb="FF000000"/>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border>
        <bottom style="thin">
          <color rgb="FF000000"/>
        </bottom>
      </border>
    </dxf>
    <dxf>
      <font>
        <b/>
        <i val="0"/>
        <strike val="0"/>
        <condense val="0"/>
        <extend val="0"/>
        <outline val="0"/>
        <shadow val="0"/>
        <u val="none"/>
        <vertAlign val="baseline"/>
        <sz val="10"/>
        <color theme="0"/>
        <name val="Arial"/>
        <scheme val="none"/>
      </font>
      <numFmt numFmtId="164" formatCode="dd\ mmmm"/>
      <fill>
        <patternFill patternType="solid">
          <fgColor indexed="64"/>
          <bgColor theme="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0"/>
        <name val="Arial"/>
        <scheme val="none"/>
      </font>
      <numFmt numFmtId="164" formatCode="dd\ mmmm"/>
      <fill>
        <patternFill patternType="none">
          <fgColor rgb="FF000000"/>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strike val="0"/>
        <outline val="0"/>
        <shadow val="0"/>
        <u val="none"/>
        <vertAlign val="baseline"/>
        <sz val="10"/>
        <name val="Arial"/>
        <scheme val="none"/>
      </font>
      <numFmt numFmtId="164" formatCode="dd\ mmmm"/>
      <fill>
        <patternFill patternType="none">
          <fgColor rgb="FF000000"/>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auto="1"/>
        <name val="Cambria"/>
        <scheme val="major"/>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left"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justify"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9" formatCode="dd/mm/yyyy"/>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70" formatCode="dd\-mm\-yy;@"/>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rgb="FF000000"/>
        </top>
        <vertical/>
        <horizontal/>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name val="Arial"/>
        <scheme val="none"/>
      </font>
      <numFmt numFmtId="164" formatCode="dd\ mmmm"/>
      <fill>
        <patternFill patternType="none">
          <fgColor rgb="FF000000"/>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border>
        <bottom style="thin">
          <color rgb="FF000000"/>
        </bottom>
      </border>
    </dxf>
    <dxf>
      <font>
        <b/>
        <i val="0"/>
        <strike val="0"/>
        <condense val="0"/>
        <extend val="0"/>
        <outline val="0"/>
        <shadow val="0"/>
        <u val="none"/>
        <vertAlign val="baseline"/>
        <sz val="10"/>
        <color theme="0"/>
        <name val="Arial"/>
        <scheme val="none"/>
      </font>
      <numFmt numFmtId="164" formatCode="dd\ mmmm"/>
      <fill>
        <patternFill patternType="solid">
          <fgColor indexed="64"/>
          <bgColor theme="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auto="1"/>
        <name val="Cambria"/>
        <scheme val="major"/>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left"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justify"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9" formatCode="dd/mm/yyyy"/>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70" formatCode="dd\-mm\-yy;@"/>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rgb="FF000000"/>
        </top>
        <vertical/>
        <horizontal/>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name val="Arial"/>
        <scheme val="none"/>
      </font>
      <numFmt numFmtId="164" formatCode="dd\ mmmm"/>
      <fill>
        <patternFill patternType="none">
          <fgColor rgb="FF000000"/>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border>
        <bottom style="thin">
          <color rgb="FF000000"/>
        </bottom>
      </border>
    </dxf>
    <dxf>
      <font>
        <b/>
        <i val="0"/>
        <strike val="0"/>
        <condense val="0"/>
        <extend val="0"/>
        <outline val="0"/>
        <shadow val="0"/>
        <u val="none"/>
        <vertAlign val="baseline"/>
        <sz val="10"/>
        <color theme="0"/>
        <name val="Arial"/>
        <scheme val="none"/>
      </font>
      <numFmt numFmtId="164" formatCode="dd\ mmmm"/>
      <fill>
        <patternFill patternType="solid">
          <fgColor indexed="64"/>
          <bgColor theme="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auto="1"/>
        <name val="Cambria"/>
        <scheme val="major"/>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left"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justify"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9" formatCode="dd/mm/yyyy"/>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70" formatCode="dd\-mm\-yy;@"/>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rgb="FF000000"/>
        </top>
        <vertical/>
        <horizontal/>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name val="Arial"/>
        <scheme val="none"/>
      </font>
      <numFmt numFmtId="164" formatCode="dd\ mmmm"/>
      <fill>
        <patternFill patternType="none">
          <fgColor rgb="FF000000"/>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border>
        <bottom style="thin">
          <color rgb="FF000000"/>
        </bottom>
      </border>
    </dxf>
    <dxf>
      <font>
        <b/>
        <i val="0"/>
        <strike val="0"/>
        <condense val="0"/>
        <extend val="0"/>
        <outline val="0"/>
        <shadow val="0"/>
        <u val="none"/>
        <vertAlign val="baseline"/>
        <sz val="10"/>
        <color theme="0"/>
        <name val="Arial"/>
        <scheme val="none"/>
      </font>
      <numFmt numFmtId="164" formatCode="dd\ mmmm"/>
      <fill>
        <patternFill patternType="solid">
          <fgColor indexed="64"/>
          <bgColor theme="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id="1" name="Tabla22432" displayName="Tabla22432" ref="B5:K256" totalsRowShown="0" headerRowDxfId="95" dataDxfId="93" headerRowBorderDxfId="94" tableBorderDxfId="92" totalsRowBorderDxfId="91">
  <tableColumns count="10">
    <tableColumn id="1" name="Fecha de formulario de anticipo " dataDxfId="90" totalsRowDxfId="89"/>
    <tableColumn id="3" name="No. Formulario" dataDxfId="88"/>
    <tableColumn id="4" name="Nombre y Apellidos del Funcionario o particular autorizado" dataDxfId="87" totalsRowDxfId="86"/>
    <tableColumn id="5" name="Cargo del Funcionario o Empleado" dataDxfId="85" totalsRowDxfId="84"/>
    <tableColumn id="7" name="Autoridad que Autoriza" dataDxfId="83" totalsRowDxfId="82"/>
    <tableColumn id="8" name="Lugar de Comisión" dataDxfId="81" totalsRowDxfId="80"/>
    <tableColumn id="9" name="Días de Comisión" dataDxfId="79" totalsRowDxfId="78"/>
    <tableColumn id="10" name="Objetivo  y justificación de la Comisión" dataDxfId="77" totalsRowDxfId="76"/>
    <tableColumn id="32" name="Beneficios " dataDxfId="75" totalsRowDxfId="74"/>
    <tableColumn id="12" name="Total en  Q" dataDxfId="73"/>
  </tableColumns>
  <tableStyleInfo name="TableStyleLight9" showFirstColumn="0" showLastColumn="0" showRowStripes="1" showColumnStripes="0"/>
</table>
</file>

<file path=xl/tables/table2.xml><?xml version="1.0" encoding="utf-8"?>
<table xmlns="http://schemas.openxmlformats.org/spreadsheetml/2006/main" id="2" name="Tabla2243" displayName="Tabla2243" ref="B5:K316" totalsRowShown="0" headerRowDxfId="72" dataDxfId="70" headerRowBorderDxfId="71" tableBorderDxfId="69" totalsRowBorderDxfId="68">
  <tableColumns count="10">
    <tableColumn id="1" name="Fecha de formulario de anticipo " dataDxfId="67" totalsRowDxfId="66"/>
    <tableColumn id="3" name="No. Formulario" dataDxfId="65"/>
    <tableColumn id="4" name="Nombre y Apellidos del Funcionario o particular autorizado" dataDxfId="64" totalsRowDxfId="63"/>
    <tableColumn id="5" name="Cargo del Funcionario o Empleado" dataDxfId="62" totalsRowDxfId="61"/>
    <tableColumn id="7" name="Autoridad que Autoriza" dataDxfId="60" totalsRowDxfId="59"/>
    <tableColumn id="8" name="Lugar de Comisión" dataDxfId="58" totalsRowDxfId="57"/>
    <tableColumn id="9" name="Días de Comisión" dataDxfId="56" totalsRowDxfId="55"/>
    <tableColumn id="10" name="Objetivo  y justificación de la Comisión" dataDxfId="54" totalsRowDxfId="53"/>
    <tableColumn id="32" name="Beneficios " dataDxfId="52" totalsRowDxfId="51"/>
    <tableColumn id="12" name="Total en  Q" dataDxfId="50"/>
  </tableColumns>
  <tableStyleInfo name="TableStyleLight9" showFirstColumn="0" showLastColumn="0" showRowStripes="1" showColumnStripes="0"/>
</table>
</file>

<file path=xl/tables/table3.xml><?xml version="1.0" encoding="utf-8"?>
<table xmlns="http://schemas.openxmlformats.org/spreadsheetml/2006/main" id="4" name="Tabla22" displayName="Tabla22" ref="B5:M259" totalsRowShown="0" headerRowDxfId="49" dataDxfId="47" headerRowBorderDxfId="48" tableBorderDxfId="46" totalsRowBorderDxfId="45">
  <tableColumns count="12">
    <tableColumn id="1" name="Fecha de formulario de anticipo " dataDxfId="44" totalsRowDxfId="43"/>
    <tableColumn id="3" name="No. Formulario" dataDxfId="42"/>
    <tableColumn id="4" name="Nombre y Apellidos del Funcionario o particular autorizado" dataDxfId="41" totalsRowDxfId="40"/>
    <tableColumn id="5" name="Cargo del Funcionario o Empleado" dataDxfId="39" totalsRowDxfId="38"/>
    <tableColumn id="7" name="Autoridad que Autoriza" dataDxfId="37" totalsRowDxfId="36"/>
    <tableColumn id="8" name="Lugar de Comisión" dataDxfId="35" totalsRowDxfId="34"/>
    <tableColumn id="9" name="Días de Comisión" dataDxfId="33" totalsRowDxfId="32"/>
    <tableColumn id="10" name="Objetivo  y justificación de la Comisión" dataDxfId="31" totalsRowDxfId="30"/>
    <tableColumn id="32" name="Beneficios " dataDxfId="29" totalsRowDxfId="28"/>
    <tableColumn id="12" name="Total en  Q" dataDxfId="27"/>
    <tableColumn id="2" name="Columna1" dataDxfId="26"/>
    <tableColumn id="6" name="Columna2" dataDxfId="25"/>
  </tableColumns>
  <tableStyleInfo name="TableStyleLight9" showFirstColumn="0" showLastColumn="0" showRowStripes="1" showColumnStripes="0"/>
</table>
</file>

<file path=xl/tables/table4.xml><?xml version="1.0" encoding="utf-8"?>
<table xmlns="http://schemas.openxmlformats.org/spreadsheetml/2006/main" id="5" name="Tabla226" displayName="Tabla226" ref="B5:M202" totalsRowShown="0" headerRowDxfId="24" dataDxfId="22" headerRowBorderDxfId="23" tableBorderDxfId="21" totalsRowBorderDxfId="20">
  <tableColumns count="12">
    <tableColumn id="1" name="Fecha de formulario de anticipo " dataDxfId="19" totalsRowDxfId="18"/>
    <tableColumn id="3" name="No. Formulario" dataDxfId="17"/>
    <tableColumn id="4" name="Nombre y Apellidos del Funcionario o particular autorizado" dataDxfId="16" totalsRowDxfId="15"/>
    <tableColumn id="5" name="Cargo del Funcionario o Empleado" dataDxfId="14" totalsRowDxfId="13"/>
    <tableColumn id="7" name="Autoridad que Autoriza" dataDxfId="12" totalsRowDxfId="11"/>
    <tableColumn id="8" name="Lugar de Comisión" dataDxfId="10" totalsRowDxfId="9"/>
    <tableColumn id="9" name="Días de Comisión" dataDxfId="8" totalsRowDxfId="7"/>
    <tableColumn id="10" name="Objetivo  y justificación de la Comisión" dataDxfId="6" totalsRowDxfId="5"/>
    <tableColumn id="32" name="Beneficios " dataDxfId="4" totalsRowDxfId="3"/>
    <tableColumn id="12" name="Total en  Q" dataDxfId="2"/>
    <tableColumn id="2" name="Columna1" dataDxfId="1"/>
    <tableColumn id="6" name="Columna2" dataDxfId="0"/>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68"/>
  <sheetViews>
    <sheetView workbookViewId="0">
      <selection sqref="A1:L1"/>
    </sheetView>
  </sheetViews>
  <sheetFormatPr baseColWidth="10" defaultColWidth="11.42578125" defaultRowHeight="12.75" x14ac:dyDescent="0.2"/>
  <cols>
    <col min="1" max="1" width="10.5703125" style="83" bestFit="1" customWidth="1"/>
    <col min="2" max="2" width="20.42578125" style="10" customWidth="1"/>
    <col min="3" max="3" width="20.85546875" style="84" customWidth="1"/>
    <col min="4" max="4" width="15" style="10" customWidth="1"/>
    <col min="5" max="5" width="10.28515625" style="10" bestFit="1" customWidth="1"/>
    <col min="6" max="6" width="13" style="10" bestFit="1" customWidth="1"/>
    <col min="7" max="7" width="18.140625" style="85" bestFit="1" customWidth="1"/>
    <col min="8" max="8" width="10.5703125" style="85" bestFit="1" customWidth="1"/>
    <col min="9" max="9" width="17" style="86" bestFit="1" customWidth="1"/>
    <col min="10" max="10" width="11.5703125" style="87" bestFit="1" customWidth="1"/>
    <col min="11" max="11" width="21.85546875" style="86" bestFit="1" customWidth="1"/>
    <col min="12" max="12" width="33" style="10" customWidth="1"/>
    <col min="13" max="13" width="6.140625" style="9" customWidth="1"/>
    <col min="14" max="14" width="6.140625" style="10" customWidth="1"/>
    <col min="15" max="16384" width="11.42578125" style="10"/>
  </cols>
  <sheetData>
    <row r="1" spans="1:14" ht="19.5" customHeight="1" x14ac:dyDescent="0.2">
      <c r="A1" s="358" t="s">
        <v>14</v>
      </c>
      <c r="B1" s="358"/>
      <c r="C1" s="358"/>
      <c r="D1" s="358"/>
      <c r="E1" s="358"/>
      <c r="F1" s="358"/>
      <c r="G1" s="358"/>
      <c r="H1" s="358"/>
      <c r="I1" s="358"/>
      <c r="J1" s="358"/>
      <c r="K1" s="358"/>
      <c r="L1" s="358"/>
    </row>
    <row r="2" spans="1:14" ht="19.5" customHeight="1" x14ac:dyDescent="0.2">
      <c r="A2" s="358" t="s">
        <v>26</v>
      </c>
      <c r="B2" s="358"/>
      <c r="C2" s="358"/>
      <c r="D2" s="358"/>
      <c r="E2" s="358"/>
      <c r="F2" s="358"/>
      <c r="G2" s="358"/>
      <c r="H2" s="358"/>
      <c r="I2" s="358"/>
      <c r="J2" s="358"/>
      <c r="K2" s="358"/>
      <c r="L2" s="358"/>
    </row>
    <row r="3" spans="1:14" ht="26.25" customHeight="1" x14ac:dyDescent="0.2">
      <c r="A3" s="358" t="s">
        <v>234</v>
      </c>
      <c r="B3" s="358"/>
      <c r="C3" s="358"/>
      <c r="D3" s="358"/>
      <c r="E3" s="358"/>
      <c r="F3" s="358"/>
      <c r="G3" s="358"/>
      <c r="H3" s="358"/>
      <c r="I3" s="358"/>
      <c r="J3" s="358"/>
      <c r="K3" s="358"/>
      <c r="L3" s="358"/>
    </row>
    <row r="4" spans="1:14" ht="26.25" customHeight="1" x14ac:dyDescent="0.2">
      <c r="A4" s="358" t="s">
        <v>235</v>
      </c>
      <c r="B4" s="358"/>
      <c r="C4" s="358"/>
      <c r="D4" s="358"/>
      <c r="E4" s="358"/>
      <c r="F4" s="358"/>
      <c r="G4" s="358"/>
      <c r="H4" s="358"/>
      <c r="I4" s="358"/>
      <c r="J4" s="358"/>
      <c r="K4" s="358"/>
      <c r="L4" s="358"/>
    </row>
    <row r="5" spans="1:14" ht="13.5" thickBot="1" x14ac:dyDescent="0.25">
      <c r="A5" s="11"/>
      <c r="B5" s="12"/>
      <c r="C5" s="12"/>
      <c r="D5" s="12"/>
      <c r="E5" s="12"/>
      <c r="F5" s="12"/>
      <c r="G5" s="359"/>
      <c r="H5" s="359"/>
      <c r="I5" s="359"/>
      <c r="J5" s="12"/>
      <c r="K5" s="12"/>
      <c r="L5" s="12"/>
    </row>
    <row r="6" spans="1:14" s="18" customFormat="1" ht="26.25" thickBot="1" x14ac:dyDescent="0.25">
      <c r="A6" s="13" t="s">
        <v>3</v>
      </c>
      <c r="B6" s="14" t="s">
        <v>4</v>
      </c>
      <c r="C6" s="14" t="s">
        <v>5</v>
      </c>
      <c r="D6" s="14" t="s">
        <v>19</v>
      </c>
      <c r="E6" s="14" t="s">
        <v>31</v>
      </c>
      <c r="F6" s="14" t="s">
        <v>289</v>
      </c>
      <c r="G6" s="15" t="s">
        <v>290</v>
      </c>
      <c r="H6" s="15" t="s">
        <v>17</v>
      </c>
      <c r="I6" s="14" t="s">
        <v>6</v>
      </c>
      <c r="J6" s="14" t="s">
        <v>11</v>
      </c>
      <c r="K6" s="14" t="s">
        <v>20</v>
      </c>
      <c r="L6" s="16" t="s">
        <v>7</v>
      </c>
      <c r="M6" s="17" t="s">
        <v>103</v>
      </c>
    </row>
    <row r="7" spans="1:14" s="98" customFormat="1" ht="63.75" x14ac:dyDescent="0.2">
      <c r="A7" s="88">
        <v>40922</v>
      </c>
      <c r="B7" s="89" t="s">
        <v>27</v>
      </c>
      <c r="C7" s="89" t="s">
        <v>28</v>
      </c>
      <c r="D7" s="89" t="s">
        <v>29</v>
      </c>
      <c r="E7" s="89">
        <v>3.5</v>
      </c>
      <c r="F7" s="90">
        <v>800</v>
      </c>
      <c r="G7" s="91">
        <f>E7*F7</f>
        <v>2800</v>
      </c>
      <c r="H7" s="92">
        <v>7.8054800000000002</v>
      </c>
      <c r="I7" s="93">
        <v>21855.34</v>
      </c>
      <c r="J7" s="94">
        <v>6380</v>
      </c>
      <c r="K7" s="95" t="s">
        <v>25</v>
      </c>
      <c r="L7" s="96" t="s">
        <v>30</v>
      </c>
      <c r="M7" s="97"/>
      <c r="N7" s="98" t="s">
        <v>151</v>
      </c>
    </row>
    <row r="8" spans="1:14" s="98" customFormat="1" ht="76.5" x14ac:dyDescent="0.2">
      <c r="A8" s="19">
        <v>40932</v>
      </c>
      <c r="B8" s="99" t="s">
        <v>40</v>
      </c>
      <c r="C8" s="20" t="s">
        <v>1</v>
      </c>
      <c r="D8" s="20" t="s">
        <v>32</v>
      </c>
      <c r="E8" s="20">
        <v>1.5</v>
      </c>
      <c r="F8" s="21">
        <v>600</v>
      </c>
      <c r="G8" s="22">
        <v>900</v>
      </c>
      <c r="H8" s="23">
        <v>7.8080400000000001</v>
      </c>
      <c r="I8" s="24">
        <v>7027.24</v>
      </c>
      <c r="J8" s="25">
        <v>6381</v>
      </c>
      <c r="K8" s="26" t="s">
        <v>25</v>
      </c>
      <c r="L8" s="27" t="s">
        <v>34</v>
      </c>
      <c r="M8" s="100">
        <v>373</v>
      </c>
    </row>
    <row r="9" spans="1:14" s="29" customFormat="1" ht="89.25" x14ac:dyDescent="0.2">
      <c r="A9" s="19">
        <v>40932</v>
      </c>
      <c r="B9" s="20" t="s">
        <v>35</v>
      </c>
      <c r="C9" s="20" t="s">
        <v>1</v>
      </c>
      <c r="D9" s="20" t="s">
        <v>32</v>
      </c>
      <c r="E9" s="20">
        <v>1.5</v>
      </c>
      <c r="F9" s="21">
        <v>200</v>
      </c>
      <c r="G9" s="22">
        <v>300</v>
      </c>
      <c r="H9" s="23">
        <v>7.8080400000000001</v>
      </c>
      <c r="I9" s="24">
        <v>2342.41</v>
      </c>
      <c r="J9" s="25">
        <v>6382</v>
      </c>
      <c r="K9" s="26" t="s">
        <v>470</v>
      </c>
      <c r="L9" s="27" t="s">
        <v>33</v>
      </c>
      <c r="M9" s="28">
        <v>373</v>
      </c>
    </row>
    <row r="10" spans="1:14" s="29" customFormat="1" ht="76.5" x14ac:dyDescent="0.2">
      <c r="A10" s="19">
        <v>40935</v>
      </c>
      <c r="B10" s="20" t="s">
        <v>36</v>
      </c>
      <c r="C10" s="20" t="s">
        <v>39</v>
      </c>
      <c r="D10" s="20" t="s">
        <v>37</v>
      </c>
      <c r="E10" s="20">
        <v>5.5</v>
      </c>
      <c r="F10" s="21">
        <v>150</v>
      </c>
      <c r="G10" s="22">
        <v>825</v>
      </c>
      <c r="H10" s="23">
        <v>7.81257</v>
      </c>
      <c r="I10" s="24">
        <v>6445.37</v>
      </c>
      <c r="J10" s="25">
        <v>6385</v>
      </c>
      <c r="K10" s="26" t="s">
        <v>423</v>
      </c>
      <c r="L10" s="27" t="s">
        <v>38</v>
      </c>
      <c r="M10" s="28">
        <v>373</v>
      </c>
    </row>
    <row r="11" spans="1:14" s="98" customFormat="1" ht="39" thickBot="1" x14ac:dyDescent="0.25">
      <c r="A11" s="40">
        <v>40938</v>
      </c>
      <c r="B11" s="101" t="s">
        <v>40</v>
      </c>
      <c r="C11" s="41" t="s">
        <v>28</v>
      </c>
      <c r="D11" s="41" t="s">
        <v>79</v>
      </c>
      <c r="E11" s="41">
        <v>2.5</v>
      </c>
      <c r="F11" s="102">
        <v>600</v>
      </c>
      <c r="G11" s="42">
        <f>+F11*E11</f>
        <v>1500</v>
      </c>
      <c r="H11" s="43">
        <v>7.806</v>
      </c>
      <c r="I11" s="103">
        <v>11709</v>
      </c>
      <c r="J11" s="104">
        <v>6386</v>
      </c>
      <c r="K11" s="45" t="s">
        <v>25</v>
      </c>
      <c r="L11" s="46" t="s">
        <v>43</v>
      </c>
      <c r="M11" s="105">
        <v>651</v>
      </c>
    </row>
    <row r="12" spans="1:14" s="29" customFormat="1" x14ac:dyDescent="0.2">
      <c r="A12" s="30"/>
      <c r="B12" s="31" t="s">
        <v>41</v>
      </c>
      <c r="C12" s="32"/>
      <c r="D12" s="32"/>
      <c r="E12" s="32"/>
      <c r="F12" s="33"/>
      <c r="G12" s="34"/>
      <c r="H12" s="35"/>
      <c r="I12" s="36"/>
      <c r="J12" s="37"/>
      <c r="K12" s="37"/>
      <c r="L12" s="38"/>
      <c r="M12" s="39"/>
    </row>
    <row r="13" spans="1:14" s="98" customFormat="1" ht="38.25" x14ac:dyDescent="0.2">
      <c r="A13" s="19">
        <v>40940</v>
      </c>
      <c r="B13" s="99" t="s">
        <v>40</v>
      </c>
      <c r="C13" s="20" t="s">
        <v>1</v>
      </c>
      <c r="D13" s="20" t="s">
        <v>42</v>
      </c>
      <c r="E13" s="20">
        <v>0.5</v>
      </c>
      <c r="F13" s="21">
        <v>600</v>
      </c>
      <c r="G13" s="22">
        <f>F13*E13</f>
        <v>300</v>
      </c>
      <c r="H13" s="23">
        <v>7.7620500000000003</v>
      </c>
      <c r="I13" s="24">
        <v>2328.62</v>
      </c>
      <c r="J13" s="25">
        <v>6387</v>
      </c>
      <c r="K13" s="26" t="s">
        <v>25</v>
      </c>
      <c r="L13" s="27" t="s">
        <v>44</v>
      </c>
      <c r="M13" s="100">
        <v>556</v>
      </c>
    </row>
    <row r="14" spans="1:14" s="29" customFormat="1" ht="63.75" x14ac:dyDescent="0.2">
      <c r="A14" s="19">
        <v>40940</v>
      </c>
      <c r="B14" s="20" t="s">
        <v>35</v>
      </c>
      <c r="C14" s="20" t="s">
        <v>1</v>
      </c>
      <c r="D14" s="20" t="s">
        <v>42</v>
      </c>
      <c r="E14" s="20">
        <v>0.5</v>
      </c>
      <c r="F14" s="21">
        <v>200</v>
      </c>
      <c r="G14" s="22">
        <f>F14*E14</f>
        <v>100</v>
      </c>
      <c r="H14" s="23">
        <v>7.7620500000000003</v>
      </c>
      <c r="I14" s="24">
        <v>776.21</v>
      </c>
      <c r="J14" s="25">
        <v>6388</v>
      </c>
      <c r="K14" s="26" t="s">
        <v>470</v>
      </c>
      <c r="L14" s="27" t="s">
        <v>45</v>
      </c>
      <c r="M14" s="28">
        <v>556</v>
      </c>
    </row>
    <row r="15" spans="1:14" s="29" customFormat="1" ht="76.5" x14ac:dyDescent="0.2">
      <c r="A15" s="19">
        <v>40941</v>
      </c>
      <c r="B15" s="20" t="s">
        <v>46</v>
      </c>
      <c r="C15" s="20" t="s">
        <v>47</v>
      </c>
      <c r="D15" s="20" t="s">
        <v>48</v>
      </c>
      <c r="E15" s="20">
        <v>1</v>
      </c>
      <c r="F15" s="21">
        <v>300</v>
      </c>
      <c r="G15" s="22">
        <f>F15*E15</f>
        <v>300</v>
      </c>
      <c r="H15" s="23">
        <v>7.7419500000000001</v>
      </c>
      <c r="I15" s="24">
        <v>2322.59</v>
      </c>
      <c r="J15" s="25">
        <v>6389</v>
      </c>
      <c r="K15" s="26" t="s">
        <v>464</v>
      </c>
      <c r="L15" s="27" t="s">
        <v>49</v>
      </c>
      <c r="M15" s="28">
        <v>556</v>
      </c>
    </row>
    <row r="16" spans="1:14" s="29" customFormat="1" ht="63.75" x14ac:dyDescent="0.2">
      <c r="A16" s="19">
        <v>40942</v>
      </c>
      <c r="B16" s="20" t="s">
        <v>50</v>
      </c>
      <c r="C16" s="20" t="s">
        <v>51</v>
      </c>
      <c r="D16" s="20" t="s">
        <v>52</v>
      </c>
      <c r="E16" s="20">
        <v>2</v>
      </c>
      <c r="F16" s="21">
        <v>350</v>
      </c>
      <c r="G16" s="22">
        <f>F16*E16</f>
        <v>700</v>
      </c>
      <c r="H16" s="23">
        <v>7.77013</v>
      </c>
      <c r="I16" s="24">
        <v>5439.09</v>
      </c>
      <c r="J16" s="25">
        <v>6390</v>
      </c>
      <c r="K16" s="26" t="s">
        <v>471</v>
      </c>
      <c r="L16" s="27" t="s">
        <v>53</v>
      </c>
      <c r="M16" s="28">
        <v>741</v>
      </c>
    </row>
    <row r="17" spans="1:14" s="29" customFormat="1" ht="76.5" x14ac:dyDescent="0.2">
      <c r="A17" s="19">
        <v>40945</v>
      </c>
      <c r="B17" s="20" t="s">
        <v>15</v>
      </c>
      <c r="C17" s="20" t="s">
        <v>54</v>
      </c>
      <c r="D17" s="20" t="s">
        <v>55</v>
      </c>
      <c r="E17" s="20">
        <v>5.5</v>
      </c>
      <c r="F17" s="21">
        <v>250</v>
      </c>
      <c r="G17" s="22">
        <f t="shared" ref="G17:G22" si="0">F17*E17</f>
        <v>1375</v>
      </c>
      <c r="H17" s="23">
        <v>7.7838500000000002</v>
      </c>
      <c r="I17" s="24">
        <v>10702.79</v>
      </c>
      <c r="J17" s="25">
        <v>6391</v>
      </c>
      <c r="K17" s="26" t="s">
        <v>471</v>
      </c>
      <c r="L17" s="27" t="s">
        <v>56</v>
      </c>
      <c r="M17" s="28">
        <v>741</v>
      </c>
    </row>
    <row r="18" spans="1:14" s="29" customFormat="1" ht="114.75" x14ac:dyDescent="0.2">
      <c r="A18" s="19">
        <v>40952</v>
      </c>
      <c r="B18" s="20" t="s">
        <v>35</v>
      </c>
      <c r="C18" s="20" t="s">
        <v>54</v>
      </c>
      <c r="D18" s="20" t="s">
        <v>57</v>
      </c>
      <c r="E18" s="20">
        <v>4.5</v>
      </c>
      <c r="F18" s="21">
        <v>250</v>
      </c>
      <c r="G18" s="22">
        <f t="shared" si="0"/>
        <v>1125</v>
      </c>
      <c r="H18" s="23">
        <v>7.7826300000000002</v>
      </c>
      <c r="I18" s="24">
        <v>8755.4599999999991</v>
      </c>
      <c r="J18" s="25">
        <v>6392</v>
      </c>
      <c r="K18" s="26" t="s">
        <v>470</v>
      </c>
      <c r="L18" s="27" t="s">
        <v>58</v>
      </c>
      <c r="M18" s="28">
        <v>741</v>
      </c>
    </row>
    <row r="19" spans="1:14" s="29" customFormat="1" ht="63.75" x14ac:dyDescent="0.2">
      <c r="A19" s="19">
        <v>40952</v>
      </c>
      <c r="B19" s="20" t="s">
        <v>59</v>
      </c>
      <c r="C19" s="20" t="s">
        <v>60</v>
      </c>
      <c r="D19" s="20" t="s">
        <v>61</v>
      </c>
      <c r="E19" s="20">
        <v>3.5</v>
      </c>
      <c r="F19" s="21">
        <v>100</v>
      </c>
      <c r="G19" s="22">
        <f t="shared" si="0"/>
        <v>350</v>
      </c>
      <c r="H19" s="23" t="s">
        <v>80</v>
      </c>
      <c r="I19" s="24">
        <v>2720.41</v>
      </c>
      <c r="J19" s="25">
        <v>6393</v>
      </c>
      <c r="K19" s="26" t="s">
        <v>471</v>
      </c>
      <c r="L19" s="27" t="s">
        <v>62</v>
      </c>
      <c r="M19" s="28">
        <v>741</v>
      </c>
    </row>
    <row r="20" spans="1:14" s="29" customFormat="1" ht="76.5" x14ac:dyDescent="0.2">
      <c r="A20" s="19">
        <v>40952</v>
      </c>
      <c r="B20" s="20" t="s">
        <v>35</v>
      </c>
      <c r="C20" s="20" t="s">
        <v>63</v>
      </c>
      <c r="D20" s="20" t="s">
        <v>64</v>
      </c>
      <c r="E20" s="20">
        <v>4.5</v>
      </c>
      <c r="F20" s="21">
        <v>300</v>
      </c>
      <c r="G20" s="22">
        <f t="shared" si="0"/>
        <v>1350</v>
      </c>
      <c r="H20" s="23">
        <v>7.7619699999999998</v>
      </c>
      <c r="I20" s="24">
        <v>10478.66</v>
      </c>
      <c r="J20" s="25">
        <v>6394</v>
      </c>
      <c r="K20" s="26" t="s">
        <v>470</v>
      </c>
      <c r="L20" s="27" t="s">
        <v>65</v>
      </c>
      <c r="M20" s="28">
        <v>741</v>
      </c>
    </row>
    <row r="21" spans="1:14" s="29" customFormat="1" ht="76.5" x14ac:dyDescent="0.2">
      <c r="A21" s="19">
        <v>40952</v>
      </c>
      <c r="B21" s="20" t="s">
        <v>36</v>
      </c>
      <c r="C21" s="20" t="s">
        <v>63</v>
      </c>
      <c r="D21" s="20" t="s">
        <v>64</v>
      </c>
      <c r="E21" s="20">
        <v>4.5</v>
      </c>
      <c r="F21" s="21">
        <v>250</v>
      </c>
      <c r="G21" s="22">
        <f t="shared" si="0"/>
        <v>1125</v>
      </c>
      <c r="H21" s="23">
        <v>7.7619699999999998</v>
      </c>
      <c r="I21" s="24">
        <v>8732.2199999999993</v>
      </c>
      <c r="J21" s="25">
        <v>6395</v>
      </c>
      <c r="K21" s="26" t="s">
        <v>423</v>
      </c>
      <c r="L21" s="27" t="s">
        <v>65</v>
      </c>
      <c r="M21" s="28">
        <v>741</v>
      </c>
    </row>
    <row r="22" spans="1:14" s="98" customFormat="1" ht="76.5" x14ac:dyDescent="0.2">
      <c r="A22" s="19">
        <v>40952</v>
      </c>
      <c r="B22" s="99" t="s">
        <v>66</v>
      </c>
      <c r="C22" s="20" t="s">
        <v>63</v>
      </c>
      <c r="D22" s="20" t="s">
        <v>64</v>
      </c>
      <c r="E22" s="20">
        <v>4.5</v>
      </c>
      <c r="F22" s="21">
        <v>250</v>
      </c>
      <c r="G22" s="22">
        <f t="shared" si="0"/>
        <v>1125</v>
      </c>
      <c r="H22" s="23">
        <v>7.7619699999999998</v>
      </c>
      <c r="I22" s="24">
        <v>8732.2199999999993</v>
      </c>
      <c r="J22" s="25">
        <v>6396</v>
      </c>
      <c r="K22" s="26" t="s">
        <v>22</v>
      </c>
      <c r="L22" s="27" t="s">
        <v>65</v>
      </c>
      <c r="M22" s="100"/>
      <c r="N22" s="98" t="s">
        <v>151</v>
      </c>
    </row>
    <row r="23" spans="1:14" s="98" customFormat="1" ht="114.75" x14ac:dyDescent="0.2">
      <c r="A23" s="19">
        <v>40956</v>
      </c>
      <c r="B23" s="20" t="s">
        <v>67</v>
      </c>
      <c r="C23" s="20" t="s">
        <v>68</v>
      </c>
      <c r="D23" s="20" t="s">
        <v>77</v>
      </c>
      <c r="E23" s="20">
        <v>8.5</v>
      </c>
      <c r="F23" s="21">
        <v>300</v>
      </c>
      <c r="G23" s="22">
        <f>300*6.5+250*2</f>
        <v>2450</v>
      </c>
      <c r="H23" s="23">
        <v>7.7694999999999999</v>
      </c>
      <c r="I23" s="24">
        <v>19035.28</v>
      </c>
      <c r="J23" s="25">
        <v>6397</v>
      </c>
      <c r="K23" s="26" t="s">
        <v>69</v>
      </c>
      <c r="L23" s="27" t="s">
        <v>70</v>
      </c>
      <c r="M23" s="100">
        <v>741</v>
      </c>
    </row>
    <row r="24" spans="1:14" s="29" customFormat="1" ht="76.5" x14ac:dyDescent="0.2">
      <c r="A24" s="19">
        <v>40956</v>
      </c>
      <c r="B24" s="20" t="s">
        <v>71</v>
      </c>
      <c r="C24" s="20" t="s">
        <v>72</v>
      </c>
      <c r="D24" s="20" t="s">
        <v>76</v>
      </c>
      <c r="E24" s="20">
        <v>1</v>
      </c>
      <c r="F24" s="21">
        <v>250</v>
      </c>
      <c r="G24" s="22">
        <f t="shared" ref="G24:G31" si="1">F24*E24</f>
        <v>250</v>
      </c>
      <c r="H24" s="23">
        <v>7.7694999999999999</v>
      </c>
      <c r="I24" s="24">
        <v>1942.38</v>
      </c>
      <c r="J24" s="25">
        <v>6398</v>
      </c>
      <c r="K24" s="26" t="s">
        <v>471</v>
      </c>
      <c r="L24" s="27" t="s">
        <v>73</v>
      </c>
      <c r="M24" s="28">
        <v>741</v>
      </c>
    </row>
    <row r="25" spans="1:14" s="29" customFormat="1" ht="63.75" x14ac:dyDescent="0.2">
      <c r="A25" s="19">
        <v>40956</v>
      </c>
      <c r="B25" s="20" t="s">
        <v>479</v>
      </c>
      <c r="C25" s="20" t="s">
        <v>74</v>
      </c>
      <c r="D25" s="20" t="s">
        <v>75</v>
      </c>
      <c r="E25" s="20">
        <v>1</v>
      </c>
      <c r="F25" s="21">
        <v>150</v>
      </c>
      <c r="G25" s="22">
        <f t="shared" si="1"/>
        <v>150</v>
      </c>
      <c r="H25" s="23">
        <v>7.7694999999999999</v>
      </c>
      <c r="I25" s="24">
        <v>1165.43</v>
      </c>
      <c r="J25" s="25">
        <v>6399</v>
      </c>
      <c r="K25" s="26" t="s">
        <v>464</v>
      </c>
      <c r="L25" s="27" t="s">
        <v>78</v>
      </c>
      <c r="M25" s="28"/>
      <c r="N25" s="29" t="s">
        <v>151</v>
      </c>
    </row>
    <row r="26" spans="1:14" s="98" customFormat="1" ht="114.75" x14ac:dyDescent="0.2">
      <c r="A26" s="19">
        <v>40956</v>
      </c>
      <c r="B26" s="99" t="s">
        <v>40</v>
      </c>
      <c r="C26" s="20" t="s">
        <v>81</v>
      </c>
      <c r="D26" s="20" t="s">
        <v>82</v>
      </c>
      <c r="E26" s="20">
        <v>5.5</v>
      </c>
      <c r="F26" s="21">
        <v>1000</v>
      </c>
      <c r="G26" s="22">
        <f t="shared" si="1"/>
        <v>5500</v>
      </c>
      <c r="H26" s="23" t="s">
        <v>83</v>
      </c>
      <c r="I26" s="24">
        <v>42754.15</v>
      </c>
      <c r="J26" s="25">
        <v>6401</v>
      </c>
      <c r="K26" s="26" t="s">
        <v>25</v>
      </c>
      <c r="L26" s="27" t="s">
        <v>84</v>
      </c>
      <c r="M26" s="100"/>
      <c r="N26" s="98" t="s">
        <v>151</v>
      </c>
    </row>
    <row r="27" spans="1:14" s="29" customFormat="1" ht="63.75" x14ac:dyDescent="0.2">
      <c r="A27" s="19">
        <v>40959</v>
      </c>
      <c r="B27" s="20" t="s">
        <v>15</v>
      </c>
      <c r="C27" s="20" t="s">
        <v>85</v>
      </c>
      <c r="D27" s="20" t="s">
        <v>86</v>
      </c>
      <c r="E27" s="20">
        <v>4.5</v>
      </c>
      <c r="F27" s="21">
        <v>250</v>
      </c>
      <c r="G27" s="22">
        <f t="shared" si="1"/>
        <v>1125</v>
      </c>
      <c r="H27" s="23">
        <v>7.7805299999999997</v>
      </c>
      <c r="I27" s="24">
        <v>8753.1</v>
      </c>
      <c r="J27" s="25">
        <v>6402</v>
      </c>
      <c r="K27" s="26" t="s">
        <v>471</v>
      </c>
      <c r="L27" s="27" t="s">
        <v>87</v>
      </c>
      <c r="M27" s="28">
        <v>741</v>
      </c>
    </row>
    <row r="28" spans="1:14" s="29" customFormat="1" ht="63.75" x14ac:dyDescent="0.2">
      <c r="A28" s="19">
        <v>40961</v>
      </c>
      <c r="B28" s="20" t="s">
        <v>88</v>
      </c>
      <c r="C28" s="20" t="s">
        <v>89</v>
      </c>
      <c r="D28" s="20" t="s">
        <v>97</v>
      </c>
      <c r="E28" s="20">
        <v>2.5</v>
      </c>
      <c r="F28" s="21">
        <v>150</v>
      </c>
      <c r="G28" s="22">
        <f t="shared" si="1"/>
        <v>375</v>
      </c>
      <c r="H28" s="23" t="s">
        <v>169</v>
      </c>
      <c r="I28" s="24">
        <f>1759.11+1169.47</f>
        <v>2928.58</v>
      </c>
      <c r="J28" s="25">
        <v>6403</v>
      </c>
      <c r="K28" s="26" t="s">
        <v>471</v>
      </c>
      <c r="L28" s="27" t="s">
        <v>91</v>
      </c>
      <c r="M28" s="28"/>
      <c r="N28" s="29" t="s">
        <v>151</v>
      </c>
    </row>
    <row r="29" spans="1:14" s="29" customFormat="1" ht="51" x14ac:dyDescent="0.2">
      <c r="A29" s="19">
        <v>40961</v>
      </c>
      <c r="B29" s="20" t="s">
        <v>35</v>
      </c>
      <c r="C29" s="20" t="s">
        <v>89</v>
      </c>
      <c r="D29" s="20" t="s">
        <v>90</v>
      </c>
      <c r="E29" s="20">
        <v>1.5</v>
      </c>
      <c r="F29" s="21">
        <v>200</v>
      </c>
      <c r="G29" s="22">
        <f t="shared" si="1"/>
        <v>300</v>
      </c>
      <c r="H29" s="23">
        <v>7.8182700000000001</v>
      </c>
      <c r="I29" s="24">
        <v>2345.48</v>
      </c>
      <c r="J29" s="25">
        <v>6404</v>
      </c>
      <c r="K29" s="26" t="s">
        <v>470</v>
      </c>
      <c r="L29" s="27" t="s">
        <v>91</v>
      </c>
      <c r="M29" s="28"/>
      <c r="N29" s="29" t="s">
        <v>151</v>
      </c>
    </row>
    <row r="30" spans="1:14" s="29" customFormat="1" ht="114.75" x14ac:dyDescent="0.2">
      <c r="A30" s="19">
        <v>40962</v>
      </c>
      <c r="B30" s="20" t="s">
        <v>92</v>
      </c>
      <c r="C30" s="20" t="s">
        <v>93</v>
      </c>
      <c r="D30" s="20" t="s">
        <v>94</v>
      </c>
      <c r="E30" s="20">
        <v>2</v>
      </c>
      <c r="F30" s="21">
        <v>150</v>
      </c>
      <c r="G30" s="22">
        <f t="shared" si="1"/>
        <v>300</v>
      </c>
      <c r="H30" s="23">
        <v>7.8269700000000002</v>
      </c>
      <c r="I30" s="24">
        <v>2348.09</v>
      </c>
      <c r="J30" s="25">
        <v>6405</v>
      </c>
      <c r="K30" s="26" t="s">
        <v>471</v>
      </c>
      <c r="L30" s="27" t="s">
        <v>95</v>
      </c>
      <c r="M30" s="28"/>
      <c r="N30" s="29" t="s">
        <v>151</v>
      </c>
    </row>
    <row r="31" spans="1:14" s="98" customFormat="1" ht="63.75" x14ac:dyDescent="0.2">
      <c r="A31" s="19">
        <v>40966</v>
      </c>
      <c r="B31" s="99" t="s">
        <v>40</v>
      </c>
      <c r="C31" s="20" t="s">
        <v>16</v>
      </c>
      <c r="D31" s="20" t="s">
        <v>138</v>
      </c>
      <c r="E31" s="20">
        <v>3.5</v>
      </c>
      <c r="F31" s="21">
        <v>1000</v>
      </c>
      <c r="G31" s="22">
        <f t="shared" si="1"/>
        <v>3500</v>
      </c>
      <c r="H31" s="23" t="s">
        <v>152</v>
      </c>
      <c r="I31" s="24">
        <v>27245.08</v>
      </c>
      <c r="J31" s="25">
        <v>6406</v>
      </c>
      <c r="K31" s="26" t="s">
        <v>25</v>
      </c>
      <c r="L31" s="27" t="s">
        <v>96</v>
      </c>
      <c r="M31" s="100"/>
      <c r="N31" s="98" t="s">
        <v>151</v>
      </c>
    </row>
    <row r="32" spans="1:14" s="29" customFormat="1" ht="77.25" thickBot="1" x14ac:dyDescent="0.25">
      <c r="A32" s="40">
        <v>40967</v>
      </c>
      <c r="B32" s="20" t="s">
        <v>35</v>
      </c>
      <c r="C32" s="41" t="s">
        <v>99</v>
      </c>
      <c r="D32" s="41" t="s">
        <v>100</v>
      </c>
      <c r="E32" s="41">
        <v>2.5</v>
      </c>
      <c r="F32" s="41" t="s">
        <v>101</v>
      </c>
      <c r="G32" s="42">
        <v>600</v>
      </c>
      <c r="H32" s="43">
        <v>7.7964599999999997</v>
      </c>
      <c r="I32" s="44">
        <v>4677.88</v>
      </c>
      <c r="J32" s="45">
        <v>6407</v>
      </c>
      <c r="K32" s="26" t="s">
        <v>470</v>
      </c>
      <c r="L32" s="46" t="s">
        <v>102</v>
      </c>
      <c r="M32" s="28"/>
      <c r="N32" s="29" t="s">
        <v>151</v>
      </c>
    </row>
    <row r="33" spans="1:14" s="29" customFormat="1" x14ac:dyDescent="0.2">
      <c r="A33" s="30"/>
      <c r="B33" s="31" t="s">
        <v>104</v>
      </c>
      <c r="C33" s="32"/>
      <c r="D33" s="32"/>
      <c r="E33" s="32"/>
      <c r="F33" s="32"/>
      <c r="G33" s="34"/>
      <c r="H33" s="35"/>
      <c r="I33" s="36"/>
      <c r="J33" s="37"/>
      <c r="K33" s="37"/>
      <c r="L33" s="38"/>
      <c r="M33" s="28"/>
    </row>
    <row r="34" spans="1:14" s="29" customFormat="1" ht="114.75" x14ac:dyDescent="0.2">
      <c r="A34" s="19">
        <v>40970</v>
      </c>
      <c r="B34" s="20" t="s">
        <v>105</v>
      </c>
      <c r="C34" s="20" t="s">
        <v>106</v>
      </c>
      <c r="D34" s="20" t="s">
        <v>107</v>
      </c>
      <c r="E34" s="20">
        <v>3.5</v>
      </c>
      <c r="F34" s="21">
        <v>250</v>
      </c>
      <c r="G34" s="22">
        <v>875</v>
      </c>
      <c r="H34" s="23">
        <v>7.7709200000000003</v>
      </c>
      <c r="I34" s="24">
        <v>6799.56</v>
      </c>
      <c r="J34" s="25">
        <v>6408</v>
      </c>
      <c r="K34" s="26" t="s">
        <v>471</v>
      </c>
      <c r="L34" s="27" t="s">
        <v>108</v>
      </c>
      <c r="M34" s="28"/>
      <c r="N34" s="29" t="s">
        <v>151</v>
      </c>
    </row>
    <row r="35" spans="1:14" s="98" customFormat="1" ht="102" x14ac:dyDescent="0.2">
      <c r="A35" s="19">
        <v>40970</v>
      </c>
      <c r="B35" s="99" t="s">
        <v>66</v>
      </c>
      <c r="C35" s="20" t="s">
        <v>109</v>
      </c>
      <c r="D35" s="20" t="s">
        <v>110</v>
      </c>
      <c r="E35" s="20">
        <v>5.5</v>
      </c>
      <c r="F35" s="21">
        <v>200</v>
      </c>
      <c r="G35" s="22">
        <v>1100</v>
      </c>
      <c r="H35" s="23">
        <v>7.7709200000000003</v>
      </c>
      <c r="I35" s="24">
        <v>8548.01</v>
      </c>
      <c r="J35" s="25">
        <v>6410</v>
      </c>
      <c r="K35" s="26" t="s">
        <v>22</v>
      </c>
      <c r="L35" s="27" t="s">
        <v>111</v>
      </c>
      <c r="M35" s="100"/>
      <c r="N35" s="98" t="s">
        <v>151</v>
      </c>
    </row>
    <row r="36" spans="1:14" s="29" customFormat="1" ht="102" x14ac:dyDescent="0.2">
      <c r="A36" s="19">
        <v>40970</v>
      </c>
      <c r="B36" s="20" t="s">
        <v>112</v>
      </c>
      <c r="C36" s="20" t="s">
        <v>109</v>
      </c>
      <c r="D36" s="20" t="s">
        <v>110</v>
      </c>
      <c r="E36" s="20">
        <v>5.5</v>
      </c>
      <c r="F36" s="21">
        <v>200</v>
      </c>
      <c r="G36" s="22">
        <v>1100</v>
      </c>
      <c r="H36" s="23">
        <v>7.7709200000000003</v>
      </c>
      <c r="I36" s="24">
        <v>8548.01</v>
      </c>
      <c r="J36" s="25">
        <v>6411</v>
      </c>
      <c r="K36" s="26" t="s">
        <v>423</v>
      </c>
      <c r="L36" s="27" t="s">
        <v>111</v>
      </c>
      <c r="M36" s="28"/>
      <c r="N36" s="29" t="s">
        <v>151</v>
      </c>
    </row>
    <row r="37" spans="1:14" s="29" customFormat="1" ht="102" x14ac:dyDescent="0.2">
      <c r="A37" s="19">
        <v>40970</v>
      </c>
      <c r="B37" s="20" t="s">
        <v>113</v>
      </c>
      <c r="C37" s="20" t="s">
        <v>109</v>
      </c>
      <c r="D37" s="20" t="s">
        <v>110</v>
      </c>
      <c r="E37" s="20">
        <v>5.5</v>
      </c>
      <c r="F37" s="21">
        <v>250</v>
      </c>
      <c r="G37" s="22">
        <v>1375</v>
      </c>
      <c r="H37" s="23">
        <v>7.7709200000000003</v>
      </c>
      <c r="I37" s="24">
        <v>10685.02</v>
      </c>
      <c r="J37" s="25">
        <v>6413</v>
      </c>
      <c r="K37" s="26" t="s">
        <v>423</v>
      </c>
      <c r="L37" s="27" t="s">
        <v>111</v>
      </c>
      <c r="M37" s="28"/>
      <c r="N37" s="29" t="s">
        <v>151</v>
      </c>
    </row>
    <row r="38" spans="1:14" s="29" customFormat="1" ht="102" x14ac:dyDescent="0.2">
      <c r="A38" s="19">
        <v>40970</v>
      </c>
      <c r="B38" s="20" t="s">
        <v>46</v>
      </c>
      <c r="C38" s="20" t="s">
        <v>109</v>
      </c>
      <c r="D38" s="20" t="s">
        <v>110</v>
      </c>
      <c r="E38" s="20">
        <v>5.5</v>
      </c>
      <c r="F38" s="21">
        <v>250</v>
      </c>
      <c r="G38" s="22">
        <v>1375</v>
      </c>
      <c r="H38" s="23">
        <v>7.7709200000000003</v>
      </c>
      <c r="I38" s="24">
        <v>10685.02</v>
      </c>
      <c r="J38" s="25">
        <v>6414</v>
      </c>
      <c r="K38" s="26" t="s">
        <v>464</v>
      </c>
      <c r="L38" s="27" t="s">
        <v>111</v>
      </c>
      <c r="M38" s="28"/>
      <c r="N38" s="29" t="s">
        <v>151</v>
      </c>
    </row>
    <row r="39" spans="1:14" s="98" customFormat="1" ht="51" x14ac:dyDescent="0.2">
      <c r="A39" s="19">
        <v>40975</v>
      </c>
      <c r="B39" s="20" t="s">
        <v>35</v>
      </c>
      <c r="C39" s="20" t="s">
        <v>8</v>
      </c>
      <c r="D39" s="20" t="s">
        <v>114</v>
      </c>
      <c r="E39" s="20">
        <v>2.5</v>
      </c>
      <c r="F39" s="21">
        <v>250</v>
      </c>
      <c r="G39" s="22">
        <v>625</v>
      </c>
      <c r="H39" s="23">
        <v>7.7625099999999998</v>
      </c>
      <c r="I39" s="24">
        <v>4851.57</v>
      </c>
      <c r="J39" s="25">
        <v>6415</v>
      </c>
      <c r="K39" s="26" t="s">
        <v>24</v>
      </c>
      <c r="L39" s="27" t="s">
        <v>115</v>
      </c>
      <c r="M39" s="100"/>
      <c r="N39" s="98" t="s">
        <v>151</v>
      </c>
    </row>
    <row r="40" spans="1:14" s="29" customFormat="1" ht="63.75" x14ac:dyDescent="0.2">
      <c r="A40" s="19">
        <v>40975</v>
      </c>
      <c r="B40" s="20" t="s">
        <v>116</v>
      </c>
      <c r="C40" s="20" t="s">
        <v>8</v>
      </c>
      <c r="D40" s="20" t="s">
        <v>114</v>
      </c>
      <c r="E40" s="20">
        <v>2.5</v>
      </c>
      <c r="F40" s="21">
        <v>100</v>
      </c>
      <c r="G40" s="22">
        <v>250</v>
      </c>
      <c r="H40" s="23">
        <v>7.7625099999999998</v>
      </c>
      <c r="I40" s="24">
        <v>1940.63</v>
      </c>
      <c r="J40" s="25">
        <v>6417</v>
      </c>
      <c r="K40" s="26" t="s">
        <v>23</v>
      </c>
      <c r="L40" s="27" t="s">
        <v>117</v>
      </c>
      <c r="M40" s="28"/>
      <c r="N40" s="29" t="s">
        <v>151</v>
      </c>
    </row>
    <row r="41" spans="1:14" s="29" customFormat="1" ht="63.75" x14ac:dyDescent="0.2">
      <c r="A41" s="19">
        <v>40975</v>
      </c>
      <c r="B41" s="20" t="s">
        <v>9</v>
      </c>
      <c r="C41" s="20" t="s">
        <v>306</v>
      </c>
      <c r="D41" s="20" t="s">
        <v>307</v>
      </c>
      <c r="E41" s="20">
        <v>0.5</v>
      </c>
      <c r="F41" s="21">
        <v>100</v>
      </c>
      <c r="G41" s="22">
        <v>50</v>
      </c>
      <c r="H41" s="23">
        <v>7.7625099999999998</v>
      </c>
      <c r="I41" s="47">
        <v>388.13</v>
      </c>
      <c r="J41" s="26">
        <v>6418</v>
      </c>
      <c r="K41" s="26" t="s">
        <v>464</v>
      </c>
      <c r="L41" s="27" t="s">
        <v>118</v>
      </c>
      <c r="M41" s="28"/>
      <c r="N41" s="29" t="s">
        <v>151</v>
      </c>
    </row>
    <row r="42" spans="1:14" s="29" customFormat="1" ht="63.75" x14ac:dyDescent="0.2">
      <c r="A42" s="19">
        <v>40975</v>
      </c>
      <c r="B42" s="20" t="s">
        <v>119</v>
      </c>
      <c r="C42" s="20" t="s">
        <v>306</v>
      </c>
      <c r="D42" s="20" t="s">
        <v>307</v>
      </c>
      <c r="E42" s="20">
        <v>0.5</v>
      </c>
      <c r="F42" s="21">
        <v>100</v>
      </c>
      <c r="G42" s="22">
        <v>50</v>
      </c>
      <c r="H42" s="23">
        <v>7.7625099999999998</v>
      </c>
      <c r="I42" s="47">
        <v>388.13</v>
      </c>
      <c r="J42" s="26">
        <v>6419</v>
      </c>
      <c r="K42" s="26" t="s">
        <v>464</v>
      </c>
      <c r="L42" s="27" t="s">
        <v>118</v>
      </c>
      <c r="M42" s="28"/>
      <c r="N42" s="29" t="s">
        <v>151</v>
      </c>
    </row>
    <row r="43" spans="1:14" s="29" customFormat="1" ht="25.5" x14ac:dyDescent="0.2">
      <c r="A43" s="19">
        <v>40977</v>
      </c>
      <c r="B43" s="20" t="s">
        <v>120</v>
      </c>
      <c r="C43" s="20" t="s">
        <v>121</v>
      </c>
      <c r="D43" s="20" t="s">
        <v>122</v>
      </c>
      <c r="E43" s="20">
        <v>8.5</v>
      </c>
      <c r="F43" s="21">
        <v>350</v>
      </c>
      <c r="G43" s="22">
        <v>2975</v>
      </c>
      <c r="H43" s="23">
        <v>7.7377000000000002</v>
      </c>
      <c r="I43" s="24">
        <v>23019.66</v>
      </c>
      <c r="J43" s="25">
        <v>6421</v>
      </c>
      <c r="K43" s="26" t="s">
        <v>470</v>
      </c>
      <c r="L43" s="27" t="s">
        <v>123</v>
      </c>
      <c r="M43" s="28"/>
      <c r="N43" s="29" t="s">
        <v>151</v>
      </c>
    </row>
    <row r="44" spans="1:14" s="98" customFormat="1" ht="51" x14ac:dyDescent="0.2">
      <c r="A44" s="19">
        <v>40977</v>
      </c>
      <c r="B44" s="99" t="s">
        <v>40</v>
      </c>
      <c r="C44" s="20" t="s">
        <v>28</v>
      </c>
      <c r="D44" s="20" t="s">
        <v>124</v>
      </c>
      <c r="E44" s="20">
        <v>3.5</v>
      </c>
      <c r="F44" s="21">
        <v>1000</v>
      </c>
      <c r="G44" s="22">
        <v>3500</v>
      </c>
      <c r="H44" s="23">
        <v>7.7377000000000002</v>
      </c>
      <c r="I44" s="24">
        <v>27081.95</v>
      </c>
      <c r="J44" s="25">
        <v>6422</v>
      </c>
      <c r="K44" s="26" t="s">
        <v>25</v>
      </c>
      <c r="L44" s="27" t="s">
        <v>125</v>
      </c>
      <c r="M44" s="100"/>
      <c r="N44" s="98" t="s">
        <v>151</v>
      </c>
    </row>
    <row r="45" spans="1:14" s="98" customFormat="1" ht="38.25" x14ac:dyDescent="0.2">
      <c r="A45" s="19">
        <v>40977</v>
      </c>
      <c r="B45" s="20" t="s">
        <v>35</v>
      </c>
      <c r="C45" s="20" t="s">
        <v>126</v>
      </c>
      <c r="D45" s="20" t="s">
        <v>127</v>
      </c>
      <c r="E45" s="20">
        <v>5.5</v>
      </c>
      <c r="F45" s="21">
        <v>350</v>
      </c>
      <c r="G45" s="22">
        <v>1925</v>
      </c>
      <c r="H45" s="23">
        <v>7.7377000000000002</v>
      </c>
      <c r="I45" s="24">
        <v>14895.07</v>
      </c>
      <c r="J45" s="25">
        <v>6423</v>
      </c>
      <c r="K45" s="26" t="s">
        <v>24</v>
      </c>
      <c r="L45" s="27" t="s">
        <v>128</v>
      </c>
      <c r="M45" s="100"/>
      <c r="N45" s="98" t="s">
        <v>151</v>
      </c>
    </row>
    <row r="46" spans="1:14" s="29" customFormat="1" ht="63.75" x14ac:dyDescent="0.2">
      <c r="A46" s="19">
        <v>40977</v>
      </c>
      <c r="B46" s="20" t="s">
        <v>50</v>
      </c>
      <c r="C46" s="20" t="s">
        <v>129</v>
      </c>
      <c r="D46" s="20" t="s">
        <v>130</v>
      </c>
      <c r="E46" s="20">
        <v>2</v>
      </c>
      <c r="F46" s="21">
        <v>350</v>
      </c>
      <c r="G46" s="22">
        <v>700</v>
      </c>
      <c r="H46" s="23">
        <v>7.7377000000000002</v>
      </c>
      <c r="I46" s="24">
        <v>5416.39</v>
      </c>
      <c r="J46" s="25">
        <v>6424</v>
      </c>
      <c r="K46" s="26" t="s">
        <v>471</v>
      </c>
      <c r="L46" s="27" t="s">
        <v>131</v>
      </c>
      <c r="M46" s="28"/>
      <c r="N46" s="29" t="s">
        <v>151</v>
      </c>
    </row>
    <row r="47" spans="1:14" s="29" customFormat="1" ht="63.75" x14ac:dyDescent="0.2">
      <c r="A47" s="19">
        <v>40977</v>
      </c>
      <c r="B47" s="20" t="s">
        <v>71</v>
      </c>
      <c r="C47" s="20" t="s">
        <v>129</v>
      </c>
      <c r="D47" s="20" t="s">
        <v>130</v>
      </c>
      <c r="E47" s="20">
        <v>2</v>
      </c>
      <c r="F47" s="21">
        <v>300</v>
      </c>
      <c r="G47" s="22">
        <v>600</v>
      </c>
      <c r="H47" s="23">
        <v>7.7377000000000002</v>
      </c>
      <c r="I47" s="24">
        <v>4642.62</v>
      </c>
      <c r="J47" s="25">
        <v>6425</v>
      </c>
      <c r="K47" s="26" t="s">
        <v>471</v>
      </c>
      <c r="L47" s="27" t="s">
        <v>131</v>
      </c>
      <c r="M47" s="28"/>
      <c r="N47" s="29" t="s">
        <v>151</v>
      </c>
    </row>
    <row r="48" spans="1:14" s="98" customFormat="1" ht="114.75" x14ac:dyDescent="0.2">
      <c r="A48" s="19">
        <v>40980</v>
      </c>
      <c r="B48" s="20" t="s">
        <v>67</v>
      </c>
      <c r="C48" s="20" t="s">
        <v>132</v>
      </c>
      <c r="D48" s="20" t="s">
        <v>133</v>
      </c>
      <c r="E48" s="20">
        <v>4.5</v>
      </c>
      <c r="F48" s="21">
        <v>300</v>
      </c>
      <c r="G48" s="22">
        <v>1350</v>
      </c>
      <c r="H48" s="23">
        <v>7.7325600000000003</v>
      </c>
      <c r="I48" s="47">
        <v>10438.959999999999</v>
      </c>
      <c r="J48" s="26">
        <v>6426</v>
      </c>
      <c r="K48" s="26" t="s">
        <v>69</v>
      </c>
      <c r="L48" s="27" t="s">
        <v>134</v>
      </c>
      <c r="M48" s="100"/>
      <c r="N48" s="98" t="s">
        <v>151</v>
      </c>
    </row>
    <row r="49" spans="1:14" s="29" customFormat="1" ht="114.75" x14ac:dyDescent="0.2">
      <c r="A49" s="19">
        <v>40980</v>
      </c>
      <c r="B49" s="20" t="s">
        <v>46</v>
      </c>
      <c r="C49" s="20" t="s">
        <v>132</v>
      </c>
      <c r="D49" s="20" t="s">
        <v>133</v>
      </c>
      <c r="E49" s="20">
        <v>4.5</v>
      </c>
      <c r="F49" s="21">
        <v>300</v>
      </c>
      <c r="G49" s="22">
        <v>1350</v>
      </c>
      <c r="H49" s="23">
        <v>7.7325600000000003</v>
      </c>
      <c r="I49" s="24">
        <v>10438.959999999999</v>
      </c>
      <c r="J49" s="25">
        <v>6427</v>
      </c>
      <c r="K49" s="26" t="s">
        <v>464</v>
      </c>
      <c r="L49" s="27" t="s">
        <v>134</v>
      </c>
      <c r="M49" s="28"/>
      <c r="N49" s="29" t="s">
        <v>151</v>
      </c>
    </row>
    <row r="50" spans="1:14" s="29" customFormat="1" ht="89.25" x14ac:dyDescent="0.2">
      <c r="A50" s="19">
        <v>40981</v>
      </c>
      <c r="B50" s="20" t="s">
        <v>479</v>
      </c>
      <c r="C50" s="20" t="s">
        <v>135</v>
      </c>
      <c r="D50" s="20" t="s">
        <v>136</v>
      </c>
      <c r="E50" s="20">
        <v>3.5</v>
      </c>
      <c r="F50" s="21">
        <v>250</v>
      </c>
      <c r="G50" s="22">
        <v>875</v>
      </c>
      <c r="H50" s="23">
        <v>7.7178800000000001</v>
      </c>
      <c r="I50" s="24">
        <v>6753.15</v>
      </c>
      <c r="J50" s="25">
        <v>6428</v>
      </c>
      <c r="K50" s="26" t="s">
        <v>464</v>
      </c>
      <c r="L50" s="27" t="s">
        <v>137</v>
      </c>
      <c r="M50" s="28"/>
      <c r="N50" s="29" t="s">
        <v>151</v>
      </c>
    </row>
    <row r="51" spans="1:14" s="29" customFormat="1" ht="38.25" x14ac:dyDescent="0.2">
      <c r="A51" s="19">
        <v>40984</v>
      </c>
      <c r="B51" s="20" t="s">
        <v>139</v>
      </c>
      <c r="C51" s="20" t="s">
        <v>140</v>
      </c>
      <c r="D51" s="20" t="s">
        <v>141</v>
      </c>
      <c r="E51" s="20">
        <v>1</v>
      </c>
      <c r="F51" s="21">
        <v>150</v>
      </c>
      <c r="G51" s="22">
        <v>150</v>
      </c>
      <c r="H51" s="23">
        <v>7.6959499999999998</v>
      </c>
      <c r="I51" s="24">
        <v>1154.3900000000001</v>
      </c>
      <c r="J51" s="25">
        <v>6429</v>
      </c>
      <c r="K51" s="26" t="s">
        <v>466</v>
      </c>
      <c r="L51" s="27" t="s">
        <v>142</v>
      </c>
      <c r="M51" s="28"/>
      <c r="N51" s="29" t="s">
        <v>151</v>
      </c>
    </row>
    <row r="52" spans="1:14" s="29" customFormat="1" ht="63.75" x14ac:dyDescent="0.2">
      <c r="A52" s="19">
        <v>40984</v>
      </c>
      <c r="B52" s="20" t="s">
        <v>15</v>
      </c>
      <c r="C52" s="20" t="s">
        <v>143</v>
      </c>
      <c r="D52" s="20" t="s">
        <v>144</v>
      </c>
      <c r="E52" s="20">
        <v>3.5</v>
      </c>
      <c r="F52" s="21">
        <v>350</v>
      </c>
      <c r="G52" s="22">
        <v>1225</v>
      </c>
      <c r="H52" s="23">
        <v>7.6959499999999998</v>
      </c>
      <c r="I52" s="24">
        <v>9427.5400000000009</v>
      </c>
      <c r="J52" s="25">
        <v>6430</v>
      </c>
      <c r="K52" s="26" t="s">
        <v>471</v>
      </c>
      <c r="L52" s="27" t="s">
        <v>145</v>
      </c>
      <c r="M52" s="28"/>
      <c r="N52" s="29" t="s">
        <v>151</v>
      </c>
    </row>
    <row r="53" spans="1:14" s="29" customFormat="1" ht="63.75" x14ac:dyDescent="0.2">
      <c r="A53" s="19">
        <v>40988</v>
      </c>
      <c r="B53" s="20" t="s">
        <v>2</v>
      </c>
      <c r="C53" s="20" t="s">
        <v>146</v>
      </c>
      <c r="D53" s="20" t="s">
        <v>147</v>
      </c>
      <c r="E53" s="20"/>
      <c r="F53" s="21"/>
      <c r="G53" s="22">
        <v>50</v>
      </c>
      <c r="H53" s="23">
        <v>7.7070299999999996</v>
      </c>
      <c r="I53" s="24">
        <v>385.35</v>
      </c>
      <c r="J53" s="25">
        <v>6431</v>
      </c>
      <c r="K53" s="26" t="s">
        <v>471</v>
      </c>
      <c r="L53" s="27" t="s">
        <v>148</v>
      </c>
      <c r="M53" s="28"/>
      <c r="N53" s="29" t="s">
        <v>151</v>
      </c>
    </row>
    <row r="54" spans="1:14" s="29" customFormat="1" ht="38.25" x14ac:dyDescent="0.2">
      <c r="A54" s="19">
        <v>40988</v>
      </c>
      <c r="B54" s="20" t="s">
        <v>46</v>
      </c>
      <c r="C54" s="20" t="s">
        <v>60</v>
      </c>
      <c r="D54" s="20" t="s">
        <v>149</v>
      </c>
      <c r="E54" s="20"/>
      <c r="F54" s="21"/>
      <c r="G54" s="22">
        <v>75</v>
      </c>
      <c r="H54" s="23">
        <v>7.7070299999999996</v>
      </c>
      <c r="I54" s="47">
        <v>578.03</v>
      </c>
      <c r="J54" s="26">
        <v>6432</v>
      </c>
      <c r="K54" s="26" t="s">
        <v>464</v>
      </c>
      <c r="L54" s="27" t="s">
        <v>150</v>
      </c>
      <c r="M54" s="28"/>
      <c r="N54" s="29" t="s">
        <v>151</v>
      </c>
    </row>
    <row r="55" spans="1:14" s="29" customFormat="1" ht="140.25" x14ac:dyDescent="0.2">
      <c r="A55" s="48">
        <v>40990</v>
      </c>
      <c r="B55" s="49" t="s">
        <v>155</v>
      </c>
      <c r="C55" s="20" t="s">
        <v>153</v>
      </c>
      <c r="D55" s="49" t="s">
        <v>156</v>
      </c>
      <c r="E55" s="49">
        <v>9.5</v>
      </c>
      <c r="F55" s="50">
        <v>300</v>
      </c>
      <c r="G55" s="22">
        <f>F55*E55</f>
        <v>2850</v>
      </c>
      <c r="H55" s="51">
        <v>7.7529199999999996</v>
      </c>
      <c r="I55" s="52">
        <v>22095.82</v>
      </c>
      <c r="J55" s="53">
        <v>6434</v>
      </c>
      <c r="K55" s="26" t="s">
        <v>471</v>
      </c>
      <c r="L55" s="27" t="s">
        <v>154</v>
      </c>
      <c r="M55" s="54"/>
      <c r="N55" s="29" t="s">
        <v>151</v>
      </c>
    </row>
    <row r="56" spans="1:14" s="29" customFormat="1" ht="63.75" x14ac:dyDescent="0.2">
      <c r="A56" s="48">
        <v>40994</v>
      </c>
      <c r="B56" s="49" t="s">
        <v>92</v>
      </c>
      <c r="C56" s="49" t="s">
        <v>157</v>
      </c>
      <c r="D56" s="49" t="s">
        <v>158</v>
      </c>
      <c r="E56" s="49">
        <v>3.5</v>
      </c>
      <c r="F56" s="50">
        <v>250</v>
      </c>
      <c r="G56" s="22">
        <f>F56*E56</f>
        <v>875</v>
      </c>
      <c r="H56" s="51">
        <v>7.7503700000000002</v>
      </c>
      <c r="I56" s="52">
        <v>6781.57</v>
      </c>
      <c r="J56" s="53">
        <v>6436</v>
      </c>
      <c r="K56" s="26" t="s">
        <v>471</v>
      </c>
      <c r="L56" s="55" t="s">
        <v>159</v>
      </c>
      <c r="M56" s="54"/>
    </row>
    <row r="57" spans="1:14" s="29" customFormat="1" ht="76.5" x14ac:dyDescent="0.2">
      <c r="A57" s="48">
        <v>40994</v>
      </c>
      <c r="B57" s="20" t="s">
        <v>479</v>
      </c>
      <c r="C57" s="49" t="s">
        <v>160</v>
      </c>
      <c r="D57" s="49" t="s">
        <v>161</v>
      </c>
      <c r="E57" s="49"/>
      <c r="F57" s="50"/>
      <c r="G57" s="22">
        <v>50</v>
      </c>
      <c r="H57" s="51">
        <v>7.7503700000000002</v>
      </c>
      <c r="I57" s="52">
        <v>387.52</v>
      </c>
      <c r="J57" s="53">
        <v>6437</v>
      </c>
      <c r="K57" s="26" t="s">
        <v>464</v>
      </c>
      <c r="L57" s="55" t="s">
        <v>162</v>
      </c>
      <c r="M57" s="54"/>
    </row>
    <row r="58" spans="1:14" s="98" customFormat="1" ht="89.25" x14ac:dyDescent="0.2">
      <c r="A58" s="48">
        <v>40996</v>
      </c>
      <c r="B58" s="106" t="s">
        <v>206</v>
      </c>
      <c r="C58" s="49" t="s">
        <v>163</v>
      </c>
      <c r="D58" s="49" t="s">
        <v>164</v>
      </c>
      <c r="E58" s="49">
        <v>2.5</v>
      </c>
      <c r="F58" s="50">
        <v>300</v>
      </c>
      <c r="G58" s="22">
        <f>F58*E58</f>
        <v>750</v>
      </c>
      <c r="H58" s="51">
        <v>7.7065099999999997</v>
      </c>
      <c r="I58" s="52">
        <v>5779.88</v>
      </c>
      <c r="J58" s="53">
        <v>6438</v>
      </c>
      <c r="K58" s="60" t="s">
        <v>24</v>
      </c>
      <c r="L58" s="55" t="s">
        <v>165</v>
      </c>
      <c r="M58" s="107"/>
    </row>
    <row r="59" spans="1:14" s="98" customFormat="1" ht="140.25" x14ac:dyDescent="0.2">
      <c r="A59" s="56">
        <v>40994</v>
      </c>
      <c r="B59" s="99" t="s">
        <v>40</v>
      </c>
      <c r="C59" s="20" t="s">
        <v>166</v>
      </c>
      <c r="D59" s="20" t="s">
        <v>167</v>
      </c>
      <c r="E59" s="20">
        <v>5.5</v>
      </c>
      <c r="F59" s="21">
        <v>1000</v>
      </c>
      <c r="G59" s="22">
        <f>F59*E59</f>
        <v>5500</v>
      </c>
      <c r="H59" s="23">
        <v>7.7503700000000002</v>
      </c>
      <c r="I59" s="47">
        <v>42627.040000000001</v>
      </c>
      <c r="J59" s="26">
        <v>6439</v>
      </c>
      <c r="K59" s="26" t="s">
        <v>25</v>
      </c>
      <c r="L59" s="27" t="s">
        <v>168</v>
      </c>
      <c r="M59" s="107"/>
    </row>
    <row r="60" spans="1:14" s="29" customFormat="1" x14ac:dyDescent="0.2">
      <c r="A60" s="56"/>
      <c r="B60" s="57" t="s">
        <v>170</v>
      </c>
      <c r="C60" s="20"/>
      <c r="D60" s="20"/>
      <c r="E60" s="20"/>
      <c r="F60" s="21"/>
      <c r="G60" s="22"/>
      <c r="H60" s="23"/>
      <c r="I60" s="47"/>
      <c r="J60" s="26"/>
      <c r="K60" s="26"/>
      <c r="L60" s="27"/>
      <c r="M60" s="54"/>
    </row>
    <row r="61" spans="1:14" s="29" customFormat="1" ht="102" x14ac:dyDescent="0.2">
      <c r="A61" s="56">
        <v>41001</v>
      </c>
      <c r="B61" s="20" t="s">
        <v>195</v>
      </c>
      <c r="C61" s="20" t="s">
        <v>196</v>
      </c>
      <c r="D61" s="20" t="s">
        <v>197</v>
      </c>
      <c r="E61" s="20">
        <v>0.5</v>
      </c>
      <c r="F61" s="21">
        <v>75</v>
      </c>
      <c r="G61" s="22">
        <f>F61*E61</f>
        <v>37.5</v>
      </c>
      <c r="H61" s="23">
        <v>7.680828</v>
      </c>
      <c r="I61" s="24">
        <v>288.01</v>
      </c>
      <c r="J61" s="25">
        <v>6420</v>
      </c>
      <c r="K61" s="26" t="s">
        <v>23</v>
      </c>
      <c r="L61" s="27" t="s">
        <v>198</v>
      </c>
      <c r="M61" s="54"/>
    </row>
    <row r="62" spans="1:14" s="29" customFormat="1" ht="63.75" x14ac:dyDescent="0.2">
      <c r="A62" s="56">
        <v>41001</v>
      </c>
      <c r="B62" s="20" t="s">
        <v>15</v>
      </c>
      <c r="C62" s="20" t="s">
        <v>291</v>
      </c>
      <c r="D62" s="20" t="s">
        <v>171</v>
      </c>
      <c r="E62" s="20">
        <v>7.5</v>
      </c>
      <c r="F62" s="21">
        <v>250</v>
      </c>
      <c r="G62" s="22">
        <f>F62*E62</f>
        <v>1875</v>
      </c>
      <c r="H62" s="23">
        <v>7.6802799999999998</v>
      </c>
      <c r="I62" s="47">
        <v>14400.53</v>
      </c>
      <c r="J62" s="26">
        <v>6440</v>
      </c>
      <c r="K62" s="26" t="s">
        <v>471</v>
      </c>
      <c r="L62" s="27" t="s">
        <v>295</v>
      </c>
      <c r="M62" s="54"/>
    </row>
    <row r="63" spans="1:14" s="29" customFormat="1" ht="63.75" x14ac:dyDescent="0.2">
      <c r="A63" s="56">
        <v>41001</v>
      </c>
      <c r="B63" s="20" t="s">
        <v>172</v>
      </c>
      <c r="C63" s="20" t="s">
        <v>291</v>
      </c>
      <c r="D63" s="20" t="s">
        <v>174</v>
      </c>
      <c r="E63" s="20">
        <v>5.5</v>
      </c>
      <c r="F63" s="21">
        <v>250</v>
      </c>
      <c r="G63" s="22">
        <f>F63*E63</f>
        <v>1375</v>
      </c>
      <c r="H63" s="23">
        <v>7.6802799999999998</v>
      </c>
      <c r="I63" s="47">
        <v>10560.39</v>
      </c>
      <c r="J63" s="26">
        <v>6441</v>
      </c>
      <c r="K63" s="26" t="s">
        <v>466</v>
      </c>
      <c r="L63" s="27" t="s">
        <v>295</v>
      </c>
      <c r="M63" s="54"/>
    </row>
    <row r="64" spans="1:14" s="29" customFormat="1" ht="63.75" x14ac:dyDescent="0.2">
      <c r="A64" s="56">
        <v>41001</v>
      </c>
      <c r="B64" s="20" t="s">
        <v>173</v>
      </c>
      <c r="C64" s="20" t="s">
        <v>291</v>
      </c>
      <c r="D64" s="20" t="s">
        <v>174</v>
      </c>
      <c r="E64" s="20">
        <v>5.5</v>
      </c>
      <c r="F64" s="21">
        <v>200</v>
      </c>
      <c r="G64" s="22">
        <f>F64*E64</f>
        <v>1100</v>
      </c>
      <c r="H64" s="23">
        <v>7.6802799999999998</v>
      </c>
      <c r="I64" s="47">
        <v>8448.31</v>
      </c>
      <c r="J64" s="26">
        <v>6442</v>
      </c>
      <c r="K64" s="26" t="s">
        <v>466</v>
      </c>
      <c r="L64" s="27" t="s">
        <v>295</v>
      </c>
      <c r="M64" s="54"/>
    </row>
    <row r="65" spans="1:13" s="98" customFormat="1" ht="63.75" x14ac:dyDescent="0.2">
      <c r="A65" s="56">
        <v>41002</v>
      </c>
      <c r="B65" s="20" t="s">
        <v>35</v>
      </c>
      <c r="C65" s="20" t="s">
        <v>291</v>
      </c>
      <c r="D65" s="20" t="s">
        <v>171</v>
      </c>
      <c r="E65" s="20">
        <v>7.5</v>
      </c>
      <c r="F65" s="21">
        <v>250</v>
      </c>
      <c r="G65" s="22">
        <f>F65*E65</f>
        <v>1875</v>
      </c>
      <c r="H65" s="23">
        <v>7.67821</v>
      </c>
      <c r="I65" s="47">
        <v>14396.64</v>
      </c>
      <c r="J65" s="26">
        <v>6443</v>
      </c>
      <c r="K65" s="26" t="s">
        <v>24</v>
      </c>
      <c r="L65" s="27" t="s">
        <v>295</v>
      </c>
      <c r="M65" s="107"/>
    </row>
    <row r="66" spans="1:13" s="29" customFormat="1" ht="76.5" x14ac:dyDescent="0.2">
      <c r="A66" s="58">
        <v>41008</v>
      </c>
      <c r="B66" s="49" t="s">
        <v>175</v>
      </c>
      <c r="C66" s="49" t="s">
        <v>98</v>
      </c>
      <c r="D66" s="49" t="s">
        <v>201</v>
      </c>
      <c r="E66" s="49"/>
      <c r="F66" s="50"/>
      <c r="G66" s="22">
        <v>200</v>
      </c>
      <c r="H66" s="51">
        <v>7.6967800000000004</v>
      </c>
      <c r="I66" s="59">
        <v>1539.36</v>
      </c>
      <c r="J66" s="60">
        <v>6444</v>
      </c>
      <c r="K66" s="60" t="s">
        <v>463</v>
      </c>
      <c r="L66" s="55" t="s">
        <v>202</v>
      </c>
      <c r="M66" s="54"/>
    </row>
    <row r="67" spans="1:13" s="29" customFormat="1" ht="76.5" x14ac:dyDescent="0.2">
      <c r="A67" s="58">
        <v>41008</v>
      </c>
      <c r="B67" s="49" t="s">
        <v>176</v>
      </c>
      <c r="C67" s="49" t="s">
        <v>98</v>
      </c>
      <c r="D67" s="49" t="s">
        <v>201</v>
      </c>
      <c r="E67" s="49"/>
      <c r="F67" s="50"/>
      <c r="G67" s="22">
        <v>200</v>
      </c>
      <c r="H67" s="51">
        <v>7.6967800000000004</v>
      </c>
      <c r="I67" s="59">
        <v>1539.36</v>
      </c>
      <c r="J67" s="60">
        <v>6445</v>
      </c>
      <c r="K67" s="60" t="s">
        <v>463</v>
      </c>
      <c r="L67" s="55" t="s">
        <v>202</v>
      </c>
      <c r="M67" s="54"/>
    </row>
    <row r="68" spans="1:13" s="29" customFormat="1" ht="76.5" x14ac:dyDescent="0.2">
      <c r="A68" s="58">
        <v>41008</v>
      </c>
      <c r="B68" s="49" t="s">
        <v>177</v>
      </c>
      <c r="C68" s="49" t="s">
        <v>98</v>
      </c>
      <c r="D68" s="49" t="s">
        <v>201</v>
      </c>
      <c r="E68" s="49"/>
      <c r="F68" s="50"/>
      <c r="G68" s="22">
        <v>200</v>
      </c>
      <c r="H68" s="51">
        <v>7.6967800000000004</v>
      </c>
      <c r="I68" s="59">
        <v>1539.35</v>
      </c>
      <c r="J68" s="60">
        <v>6446</v>
      </c>
      <c r="K68" s="60" t="s">
        <v>463</v>
      </c>
      <c r="L68" s="55" t="s">
        <v>202</v>
      </c>
      <c r="M68" s="54"/>
    </row>
    <row r="69" spans="1:13" s="29" customFormat="1" ht="76.5" x14ac:dyDescent="0.2">
      <c r="A69" s="58">
        <v>41008</v>
      </c>
      <c r="B69" s="49" t="s">
        <v>178</v>
      </c>
      <c r="C69" s="49" t="s">
        <v>98</v>
      </c>
      <c r="D69" s="49" t="s">
        <v>201</v>
      </c>
      <c r="E69" s="49"/>
      <c r="F69" s="50"/>
      <c r="G69" s="22">
        <v>200</v>
      </c>
      <c r="H69" s="51">
        <v>7.6967800000000004</v>
      </c>
      <c r="I69" s="59">
        <v>1539.36</v>
      </c>
      <c r="J69" s="60">
        <v>6447</v>
      </c>
      <c r="K69" s="60" t="s">
        <v>463</v>
      </c>
      <c r="L69" s="55" t="s">
        <v>202</v>
      </c>
      <c r="M69" s="54"/>
    </row>
    <row r="70" spans="1:13" s="29" customFormat="1" ht="76.5" x14ac:dyDescent="0.2">
      <c r="A70" s="58">
        <v>41008</v>
      </c>
      <c r="B70" s="49" t="s">
        <v>179</v>
      </c>
      <c r="C70" s="49" t="s">
        <v>98</v>
      </c>
      <c r="D70" s="49" t="s">
        <v>201</v>
      </c>
      <c r="E70" s="49"/>
      <c r="F70" s="50"/>
      <c r="G70" s="22">
        <v>200</v>
      </c>
      <c r="H70" s="51">
        <v>7.6967800000000004</v>
      </c>
      <c r="I70" s="59">
        <v>1539.36</v>
      </c>
      <c r="J70" s="60">
        <v>6448</v>
      </c>
      <c r="K70" s="60" t="s">
        <v>463</v>
      </c>
      <c r="L70" s="55" t="s">
        <v>202</v>
      </c>
      <c r="M70" s="54"/>
    </row>
    <row r="71" spans="1:13" s="29" customFormat="1" ht="76.5" x14ac:dyDescent="0.2">
      <c r="A71" s="58">
        <v>41008</v>
      </c>
      <c r="B71" s="49" t="s">
        <v>180</v>
      </c>
      <c r="C71" s="49" t="s">
        <v>98</v>
      </c>
      <c r="D71" s="49" t="s">
        <v>201</v>
      </c>
      <c r="E71" s="49"/>
      <c r="F71" s="50"/>
      <c r="G71" s="22">
        <v>200</v>
      </c>
      <c r="H71" s="51">
        <v>7.6967800000000004</v>
      </c>
      <c r="I71" s="59">
        <v>1539.36</v>
      </c>
      <c r="J71" s="60">
        <v>6451</v>
      </c>
      <c r="K71" s="60" t="s">
        <v>463</v>
      </c>
      <c r="L71" s="55" t="s">
        <v>202</v>
      </c>
      <c r="M71" s="54"/>
    </row>
    <row r="72" spans="1:13" s="29" customFormat="1" ht="76.5" x14ac:dyDescent="0.2">
      <c r="A72" s="58">
        <v>41008</v>
      </c>
      <c r="B72" s="49" t="s">
        <v>181</v>
      </c>
      <c r="C72" s="49" t="s">
        <v>98</v>
      </c>
      <c r="D72" s="49" t="s">
        <v>201</v>
      </c>
      <c r="E72" s="49"/>
      <c r="F72" s="50"/>
      <c r="G72" s="22">
        <v>200</v>
      </c>
      <c r="H72" s="51">
        <v>7.6967800000000004</v>
      </c>
      <c r="I72" s="59">
        <v>1539.36</v>
      </c>
      <c r="J72" s="60">
        <v>6452</v>
      </c>
      <c r="K72" s="60" t="s">
        <v>463</v>
      </c>
      <c r="L72" s="55" t="s">
        <v>202</v>
      </c>
      <c r="M72" s="54"/>
    </row>
    <row r="73" spans="1:13" s="29" customFormat="1" ht="76.5" x14ac:dyDescent="0.2">
      <c r="A73" s="58">
        <v>41008</v>
      </c>
      <c r="B73" s="49" t="s">
        <v>182</v>
      </c>
      <c r="C73" s="49" t="s">
        <v>98</v>
      </c>
      <c r="D73" s="49" t="s">
        <v>201</v>
      </c>
      <c r="E73" s="49"/>
      <c r="F73" s="50"/>
      <c r="G73" s="22">
        <v>200</v>
      </c>
      <c r="H73" s="51">
        <v>7.6967800000000004</v>
      </c>
      <c r="I73" s="59">
        <v>1539.36</v>
      </c>
      <c r="J73" s="60">
        <v>6453</v>
      </c>
      <c r="K73" s="60" t="s">
        <v>463</v>
      </c>
      <c r="L73" s="55" t="s">
        <v>202</v>
      </c>
      <c r="M73" s="54"/>
    </row>
    <row r="74" spans="1:13" s="29" customFormat="1" ht="76.5" x14ac:dyDescent="0.2">
      <c r="A74" s="58">
        <v>41008</v>
      </c>
      <c r="B74" s="49" t="s">
        <v>296</v>
      </c>
      <c r="C74" s="49" t="s">
        <v>98</v>
      </c>
      <c r="D74" s="49" t="s">
        <v>201</v>
      </c>
      <c r="E74" s="49"/>
      <c r="F74" s="50"/>
      <c r="G74" s="22">
        <v>200</v>
      </c>
      <c r="H74" s="51">
        <v>7.6967800000000004</v>
      </c>
      <c r="I74" s="59">
        <v>1539.35</v>
      </c>
      <c r="J74" s="60">
        <v>6454</v>
      </c>
      <c r="K74" s="60" t="s">
        <v>463</v>
      </c>
      <c r="L74" s="55" t="s">
        <v>202</v>
      </c>
      <c r="M74" s="54"/>
    </row>
    <row r="75" spans="1:13" s="29" customFormat="1" ht="76.5" x14ac:dyDescent="0.2">
      <c r="A75" s="58">
        <v>41008</v>
      </c>
      <c r="B75" s="49" t="s">
        <v>183</v>
      </c>
      <c r="C75" s="49" t="s">
        <v>98</v>
      </c>
      <c r="D75" s="49" t="s">
        <v>201</v>
      </c>
      <c r="E75" s="49"/>
      <c r="F75" s="50"/>
      <c r="G75" s="22">
        <v>200</v>
      </c>
      <c r="H75" s="51">
        <v>7.6967800000000004</v>
      </c>
      <c r="I75" s="59">
        <v>1539.36</v>
      </c>
      <c r="J75" s="60">
        <v>6455</v>
      </c>
      <c r="K75" s="60" t="s">
        <v>463</v>
      </c>
      <c r="L75" s="55" t="s">
        <v>202</v>
      </c>
      <c r="M75" s="54"/>
    </row>
    <row r="76" spans="1:13" s="29" customFormat="1" ht="76.5" x14ac:dyDescent="0.2">
      <c r="A76" s="58">
        <v>41008</v>
      </c>
      <c r="B76" s="49" t="s">
        <v>184</v>
      </c>
      <c r="C76" s="49" t="s">
        <v>98</v>
      </c>
      <c r="D76" s="49" t="s">
        <v>201</v>
      </c>
      <c r="E76" s="49"/>
      <c r="F76" s="50"/>
      <c r="G76" s="22">
        <v>200</v>
      </c>
      <c r="H76" s="51">
        <v>7.6967800000000004</v>
      </c>
      <c r="I76" s="59">
        <v>1539.36</v>
      </c>
      <c r="J76" s="60">
        <v>6456</v>
      </c>
      <c r="K76" s="60" t="s">
        <v>463</v>
      </c>
      <c r="L76" s="55" t="s">
        <v>202</v>
      </c>
      <c r="M76" s="54"/>
    </row>
    <row r="77" spans="1:13" s="29" customFormat="1" ht="76.5" x14ac:dyDescent="0.2">
      <c r="A77" s="58">
        <v>41008</v>
      </c>
      <c r="B77" s="49" t="s">
        <v>185</v>
      </c>
      <c r="C77" s="49" t="s">
        <v>98</v>
      </c>
      <c r="D77" s="49" t="s">
        <v>201</v>
      </c>
      <c r="E77" s="49"/>
      <c r="F77" s="50"/>
      <c r="G77" s="22">
        <v>200</v>
      </c>
      <c r="H77" s="51">
        <v>7.6967800000000004</v>
      </c>
      <c r="I77" s="59">
        <v>1539.36</v>
      </c>
      <c r="J77" s="60">
        <v>6457</v>
      </c>
      <c r="K77" s="60" t="s">
        <v>463</v>
      </c>
      <c r="L77" s="55" t="s">
        <v>202</v>
      </c>
      <c r="M77" s="54"/>
    </row>
    <row r="78" spans="1:13" s="29" customFormat="1" ht="76.5" x14ac:dyDescent="0.2">
      <c r="A78" s="58">
        <v>41008</v>
      </c>
      <c r="B78" s="49" t="s">
        <v>186</v>
      </c>
      <c r="C78" s="49" t="s">
        <v>98</v>
      </c>
      <c r="D78" s="49" t="s">
        <v>201</v>
      </c>
      <c r="E78" s="49"/>
      <c r="F78" s="50"/>
      <c r="G78" s="22">
        <v>200</v>
      </c>
      <c r="H78" s="51">
        <v>7.6967800000000004</v>
      </c>
      <c r="I78" s="59">
        <v>1539.36</v>
      </c>
      <c r="J78" s="60">
        <v>6458</v>
      </c>
      <c r="K78" s="60" t="s">
        <v>463</v>
      </c>
      <c r="L78" s="55" t="s">
        <v>202</v>
      </c>
      <c r="M78" s="54"/>
    </row>
    <row r="79" spans="1:13" s="29" customFormat="1" ht="76.5" x14ac:dyDescent="0.2">
      <c r="A79" s="58">
        <v>41008</v>
      </c>
      <c r="B79" s="49" t="s">
        <v>187</v>
      </c>
      <c r="C79" s="49" t="s">
        <v>98</v>
      </c>
      <c r="D79" s="49" t="s">
        <v>201</v>
      </c>
      <c r="E79" s="49"/>
      <c r="F79" s="50"/>
      <c r="G79" s="22">
        <v>200</v>
      </c>
      <c r="H79" s="51">
        <v>7.6967800000000004</v>
      </c>
      <c r="I79" s="59">
        <v>1539.36</v>
      </c>
      <c r="J79" s="60">
        <v>6459</v>
      </c>
      <c r="K79" s="60" t="s">
        <v>463</v>
      </c>
      <c r="L79" s="55" t="s">
        <v>202</v>
      </c>
      <c r="M79" s="54"/>
    </row>
    <row r="80" spans="1:13" s="29" customFormat="1" ht="76.5" x14ac:dyDescent="0.2">
      <c r="A80" s="58">
        <v>41008</v>
      </c>
      <c r="B80" s="49" t="s">
        <v>188</v>
      </c>
      <c r="C80" s="49" t="s">
        <v>98</v>
      </c>
      <c r="D80" s="49" t="s">
        <v>201</v>
      </c>
      <c r="E80" s="49"/>
      <c r="F80" s="50"/>
      <c r="G80" s="22">
        <v>200</v>
      </c>
      <c r="H80" s="51">
        <v>7.6967800000000004</v>
      </c>
      <c r="I80" s="59">
        <v>1539.35</v>
      </c>
      <c r="J80" s="60">
        <v>6460</v>
      </c>
      <c r="K80" s="60" t="s">
        <v>463</v>
      </c>
      <c r="L80" s="55" t="s">
        <v>202</v>
      </c>
      <c r="M80" s="54"/>
    </row>
    <row r="81" spans="1:13" s="29" customFormat="1" ht="76.5" x14ac:dyDescent="0.2">
      <c r="A81" s="58">
        <v>41008</v>
      </c>
      <c r="B81" s="49" t="s">
        <v>189</v>
      </c>
      <c r="C81" s="49" t="s">
        <v>98</v>
      </c>
      <c r="D81" s="49" t="s">
        <v>201</v>
      </c>
      <c r="E81" s="49"/>
      <c r="F81" s="50"/>
      <c r="G81" s="22">
        <v>200</v>
      </c>
      <c r="H81" s="51">
        <v>7.6967800000000004</v>
      </c>
      <c r="I81" s="59">
        <v>1539.36</v>
      </c>
      <c r="J81" s="60">
        <v>6461</v>
      </c>
      <c r="K81" s="60" t="s">
        <v>463</v>
      </c>
      <c r="L81" s="55" t="s">
        <v>202</v>
      </c>
      <c r="M81" s="54"/>
    </row>
    <row r="82" spans="1:13" s="29" customFormat="1" ht="76.5" x14ac:dyDescent="0.2">
      <c r="A82" s="58">
        <v>41008</v>
      </c>
      <c r="B82" s="49" t="s">
        <v>190</v>
      </c>
      <c r="C82" s="49" t="s">
        <v>98</v>
      </c>
      <c r="D82" s="49" t="s">
        <v>201</v>
      </c>
      <c r="E82" s="49"/>
      <c r="F82" s="50"/>
      <c r="G82" s="22">
        <v>200</v>
      </c>
      <c r="H82" s="51">
        <v>7.6967800000000004</v>
      </c>
      <c r="I82" s="59">
        <v>1539.35</v>
      </c>
      <c r="J82" s="60">
        <v>6462</v>
      </c>
      <c r="K82" s="60" t="s">
        <v>463</v>
      </c>
      <c r="L82" s="55" t="s">
        <v>202</v>
      </c>
      <c r="M82" s="54"/>
    </row>
    <row r="83" spans="1:13" s="29" customFormat="1" ht="76.5" x14ac:dyDescent="0.2">
      <c r="A83" s="58">
        <v>41008</v>
      </c>
      <c r="B83" s="49" t="s">
        <v>191</v>
      </c>
      <c r="C83" s="49" t="s">
        <v>98</v>
      </c>
      <c r="D83" s="49" t="s">
        <v>201</v>
      </c>
      <c r="E83" s="49"/>
      <c r="F83" s="50"/>
      <c r="G83" s="22">
        <v>200</v>
      </c>
      <c r="H83" s="51">
        <v>7.6967800000000004</v>
      </c>
      <c r="I83" s="59">
        <v>1539.35</v>
      </c>
      <c r="J83" s="60">
        <v>6463</v>
      </c>
      <c r="K83" s="60" t="s">
        <v>463</v>
      </c>
      <c r="L83" s="55" t="s">
        <v>202</v>
      </c>
      <c r="M83" s="54"/>
    </row>
    <row r="84" spans="1:13" s="29" customFormat="1" ht="63.75" x14ac:dyDescent="0.2">
      <c r="A84" s="58">
        <v>41016</v>
      </c>
      <c r="B84" s="49" t="s">
        <v>480</v>
      </c>
      <c r="C84" s="49" t="s">
        <v>291</v>
      </c>
      <c r="D84" s="49" t="s">
        <v>292</v>
      </c>
      <c r="E84" s="49">
        <v>6.5</v>
      </c>
      <c r="F84" s="50">
        <v>250</v>
      </c>
      <c r="G84" s="22">
        <f>F84*E84</f>
        <v>1625</v>
      </c>
      <c r="H84" s="51">
        <v>7.75901</v>
      </c>
      <c r="I84" s="59">
        <v>12608.39</v>
      </c>
      <c r="J84" s="60">
        <v>6464</v>
      </c>
      <c r="K84" s="60" t="s">
        <v>463</v>
      </c>
      <c r="L84" s="55" t="s">
        <v>295</v>
      </c>
      <c r="M84" s="54"/>
    </row>
    <row r="85" spans="1:13" s="29" customFormat="1" ht="76.5" x14ac:dyDescent="0.2">
      <c r="A85" s="58">
        <v>41008</v>
      </c>
      <c r="B85" s="49" t="s">
        <v>192</v>
      </c>
      <c r="C85" s="49" t="s">
        <v>98</v>
      </c>
      <c r="D85" s="49" t="s">
        <v>201</v>
      </c>
      <c r="E85" s="49"/>
      <c r="F85" s="50"/>
      <c r="G85" s="22">
        <v>200</v>
      </c>
      <c r="H85" s="51">
        <v>7.6967800000000004</v>
      </c>
      <c r="I85" s="59">
        <v>1539.35</v>
      </c>
      <c r="J85" s="60">
        <v>6465</v>
      </c>
      <c r="K85" s="60" t="s">
        <v>463</v>
      </c>
      <c r="L85" s="55" t="s">
        <v>202</v>
      </c>
      <c r="M85" s="54"/>
    </row>
    <row r="86" spans="1:13" s="29" customFormat="1" ht="76.5" x14ac:dyDescent="0.2">
      <c r="A86" s="58">
        <v>41008</v>
      </c>
      <c r="B86" s="49" t="s">
        <v>193</v>
      </c>
      <c r="C86" s="49" t="s">
        <v>98</v>
      </c>
      <c r="D86" s="49" t="s">
        <v>201</v>
      </c>
      <c r="E86" s="49"/>
      <c r="F86" s="50"/>
      <c r="G86" s="22">
        <v>200</v>
      </c>
      <c r="H86" s="51">
        <v>7.6967800000000004</v>
      </c>
      <c r="I86" s="59">
        <v>1539.35</v>
      </c>
      <c r="J86" s="60">
        <v>6466</v>
      </c>
      <c r="K86" s="60" t="s">
        <v>463</v>
      </c>
      <c r="L86" s="55" t="s">
        <v>202</v>
      </c>
      <c r="M86" s="54"/>
    </row>
    <row r="87" spans="1:13" s="29" customFormat="1" ht="76.5" x14ac:dyDescent="0.2">
      <c r="A87" s="58">
        <v>41009</v>
      </c>
      <c r="B87" s="49" t="s">
        <v>297</v>
      </c>
      <c r="C87" s="49" t="s">
        <v>54</v>
      </c>
      <c r="D87" s="49" t="s">
        <v>293</v>
      </c>
      <c r="E87" s="49">
        <v>3.5</v>
      </c>
      <c r="F87" s="50">
        <v>200</v>
      </c>
      <c r="G87" s="22">
        <f>F87*E87</f>
        <v>700</v>
      </c>
      <c r="H87" s="51">
        <v>7.7061700000000002</v>
      </c>
      <c r="I87" s="59">
        <v>5394.32</v>
      </c>
      <c r="J87" s="60">
        <v>6467</v>
      </c>
      <c r="K87" s="60" t="s">
        <v>465</v>
      </c>
      <c r="L87" s="55" t="s">
        <v>294</v>
      </c>
      <c r="M87" s="54"/>
    </row>
    <row r="88" spans="1:13" s="29" customFormat="1" ht="76.5" x14ac:dyDescent="0.2">
      <c r="A88" s="58">
        <v>41009</v>
      </c>
      <c r="B88" s="49" t="s">
        <v>194</v>
      </c>
      <c r="C88" s="49" t="s">
        <v>54</v>
      </c>
      <c r="D88" s="49" t="s">
        <v>293</v>
      </c>
      <c r="E88" s="49">
        <v>3.5</v>
      </c>
      <c r="F88" s="50">
        <v>200</v>
      </c>
      <c r="G88" s="22">
        <f>F88*E88</f>
        <v>700</v>
      </c>
      <c r="H88" s="51">
        <v>7.7061700000000002</v>
      </c>
      <c r="I88" s="59">
        <v>5394.32</v>
      </c>
      <c r="J88" s="60">
        <v>6468</v>
      </c>
      <c r="K88" s="26" t="s">
        <v>471</v>
      </c>
      <c r="L88" s="55" t="s">
        <v>294</v>
      </c>
      <c r="M88" s="54"/>
    </row>
    <row r="89" spans="1:13" s="98" customFormat="1" ht="25.5" x14ac:dyDescent="0.2">
      <c r="A89" s="58">
        <v>41010</v>
      </c>
      <c r="B89" s="108" t="s">
        <v>40</v>
      </c>
      <c r="C89" s="49" t="s">
        <v>291</v>
      </c>
      <c r="D89" s="49" t="s">
        <v>199</v>
      </c>
      <c r="E89" s="49">
        <v>4.5</v>
      </c>
      <c r="F89" s="50">
        <v>800</v>
      </c>
      <c r="G89" s="22">
        <f>F89*E89</f>
        <v>3600</v>
      </c>
      <c r="H89" s="51">
        <v>7.67821</v>
      </c>
      <c r="I89" s="59">
        <v>27641.56</v>
      </c>
      <c r="J89" s="60">
        <v>6469</v>
      </c>
      <c r="K89" s="60" t="s">
        <v>25</v>
      </c>
      <c r="L89" s="55" t="s">
        <v>236</v>
      </c>
      <c r="M89" s="107"/>
    </row>
    <row r="90" spans="1:13" s="29" customFormat="1" ht="76.5" x14ac:dyDescent="0.2">
      <c r="A90" s="58">
        <v>41012</v>
      </c>
      <c r="B90" s="49" t="s">
        <v>200</v>
      </c>
      <c r="C90" s="49" t="s">
        <v>98</v>
      </c>
      <c r="D90" s="49" t="s">
        <v>201</v>
      </c>
      <c r="E90" s="49"/>
      <c r="F90" s="50"/>
      <c r="G90" s="22">
        <v>200</v>
      </c>
      <c r="H90" s="51">
        <v>7.7270300000000001</v>
      </c>
      <c r="I90" s="59">
        <v>1545.41</v>
      </c>
      <c r="J90" s="60">
        <v>6470</v>
      </c>
      <c r="K90" s="60" t="s">
        <v>463</v>
      </c>
      <c r="L90" s="55" t="s">
        <v>202</v>
      </c>
      <c r="M90" s="54"/>
    </row>
    <row r="91" spans="1:13" s="29" customFormat="1" ht="76.5" x14ac:dyDescent="0.2">
      <c r="A91" s="58">
        <v>41012</v>
      </c>
      <c r="B91" s="49" t="s">
        <v>203</v>
      </c>
      <c r="C91" s="49" t="s">
        <v>98</v>
      </c>
      <c r="D91" s="49" t="s">
        <v>201</v>
      </c>
      <c r="E91" s="49"/>
      <c r="F91" s="50"/>
      <c r="G91" s="22">
        <v>200</v>
      </c>
      <c r="H91" s="51">
        <v>7.7270300000000001</v>
      </c>
      <c r="I91" s="59">
        <v>1545.41</v>
      </c>
      <c r="J91" s="60">
        <v>6471</v>
      </c>
      <c r="K91" s="60" t="s">
        <v>463</v>
      </c>
      <c r="L91" s="55" t="s">
        <v>204</v>
      </c>
      <c r="M91" s="54"/>
    </row>
    <row r="92" spans="1:13" s="29" customFormat="1" ht="76.5" x14ac:dyDescent="0.2">
      <c r="A92" s="58">
        <v>41012</v>
      </c>
      <c r="B92" s="49" t="s">
        <v>205</v>
      </c>
      <c r="C92" s="49" t="s">
        <v>98</v>
      </c>
      <c r="D92" s="49" t="s">
        <v>201</v>
      </c>
      <c r="E92" s="49"/>
      <c r="F92" s="50"/>
      <c r="G92" s="22">
        <v>200</v>
      </c>
      <c r="H92" s="51">
        <v>7.7270300000000001</v>
      </c>
      <c r="I92" s="59">
        <v>1545.4</v>
      </c>
      <c r="J92" s="60">
        <v>6472</v>
      </c>
      <c r="K92" s="60" t="s">
        <v>463</v>
      </c>
      <c r="L92" s="55" t="s">
        <v>202</v>
      </c>
      <c r="M92" s="54"/>
    </row>
    <row r="93" spans="1:13" s="98" customFormat="1" ht="63.75" x14ac:dyDescent="0.2">
      <c r="A93" s="58">
        <v>41012</v>
      </c>
      <c r="B93" s="106" t="s">
        <v>206</v>
      </c>
      <c r="C93" s="49" t="s">
        <v>10</v>
      </c>
      <c r="D93" s="49" t="s">
        <v>207</v>
      </c>
      <c r="E93" s="49">
        <v>4.5</v>
      </c>
      <c r="F93" s="50">
        <v>250</v>
      </c>
      <c r="G93" s="22">
        <f>F93*E93</f>
        <v>1125</v>
      </c>
      <c r="H93" s="51">
        <v>7.7270300000000001</v>
      </c>
      <c r="I93" s="59">
        <v>8692.91</v>
      </c>
      <c r="J93" s="60">
        <v>6473</v>
      </c>
      <c r="K93" s="60" t="s">
        <v>208</v>
      </c>
      <c r="L93" s="55" t="s">
        <v>209</v>
      </c>
      <c r="M93" s="107"/>
    </row>
    <row r="94" spans="1:13" s="29" customFormat="1" ht="63.75" x14ac:dyDescent="0.2">
      <c r="A94" s="58">
        <v>41012</v>
      </c>
      <c r="B94" s="49" t="s">
        <v>210</v>
      </c>
      <c r="C94" s="49" t="s">
        <v>211</v>
      </c>
      <c r="D94" s="49" t="s">
        <v>212</v>
      </c>
      <c r="E94" s="49">
        <v>4.5</v>
      </c>
      <c r="F94" s="50">
        <v>300</v>
      </c>
      <c r="G94" s="22">
        <f>F94*E94</f>
        <v>1350</v>
      </c>
      <c r="H94" s="51">
        <v>7.7270300000000001</v>
      </c>
      <c r="I94" s="59">
        <v>10431.49</v>
      </c>
      <c r="J94" s="60">
        <v>6474</v>
      </c>
      <c r="K94" s="60" t="s">
        <v>465</v>
      </c>
      <c r="L94" s="55" t="s">
        <v>213</v>
      </c>
      <c r="M94" s="54"/>
    </row>
    <row r="95" spans="1:13" s="29" customFormat="1" ht="63.75" x14ac:dyDescent="0.2">
      <c r="A95" s="58">
        <v>41012</v>
      </c>
      <c r="B95" s="20" t="s">
        <v>46</v>
      </c>
      <c r="C95" s="49" t="s">
        <v>211</v>
      </c>
      <c r="D95" s="49" t="s">
        <v>212</v>
      </c>
      <c r="E95" s="49">
        <v>4.5</v>
      </c>
      <c r="F95" s="50">
        <v>300</v>
      </c>
      <c r="G95" s="22">
        <f>F95*E95</f>
        <v>1350</v>
      </c>
      <c r="H95" s="51">
        <v>7.7270300000000001</v>
      </c>
      <c r="I95" s="59">
        <v>10431.49</v>
      </c>
      <c r="J95" s="60">
        <v>6475</v>
      </c>
      <c r="K95" s="26" t="s">
        <v>464</v>
      </c>
      <c r="L95" s="55" t="s">
        <v>213</v>
      </c>
      <c r="M95" s="54"/>
    </row>
    <row r="96" spans="1:13" s="29" customFormat="1" ht="63.75" x14ac:dyDescent="0.2">
      <c r="A96" s="58">
        <v>41012</v>
      </c>
      <c r="B96" s="49" t="s">
        <v>214</v>
      </c>
      <c r="C96" s="49" t="s">
        <v>211</v>
      </c>
      <c r="D96" s="49" t="s">
        <v>212</v>
      </c>
      <c r="E96" s="49">
        <v>4.5</v>
      </c>
      <c r="F96" s="50">
        <v>250</v>
      </c>
      <c r="G96" s="22">
        <f>F96*E96</f>
        <v>1125</v>
      </c>
      <c r="H96" s="51">
        <v>7.7270300000000001</v>
      </c>
      <c r="I96" s="59">
        <v>8692.91</v>
      </c>
      <c r="J96" s="60">
        <v>6476</v>
      </c>
      <c r="K96" s="60" t="s">
        <v>472</v>
      </c>
      <c r="L96" s="55" t="s">
        <v>213</v>
      </c>
      <c r="M96" s="54"/>
    </row>
    <row r="97" spans="1:13" s="29" customFormat="1" ht="63.75" x14ac:dyDescent="0.2">
      <c r="A97" s="58">
        <v>41012</v>
      </c>
      <c r="B97" s="49" t="s">
        <v>215</v>
      </c>
      <c r="C97" s="49" t="s">
        <v>211</v>
      </c>
      <c r="D97" s="49" t="s">
        <v>212</v>
      </c>
      <c r="E97" s="49">
        <v>4.5</v>
      </c>
      <c r="F97" s="50">
        <v>300</v>
      </c>
      <c r="G97" s="22">
        <f>F97*E97</f>
        <v>1350</v>
      </c>
      <c r="H97" s="51">
        <v>7.7270300000000001</v>
      </c>
      <c r="I97" s="59">
        <v>10431.49</v>
      </c>
      <c r="J97" s="60">
        <v>6477</v>
      </c>
      <c r="K97" s="26" t="s">
        <v>470</v>
      </c>
      <c r="L97" s="55" t="s">
        <v>213</v>
      </c>
      <c r="M97" s="54"/>
    </row>
    <row r="98" spans="1:13" s="98" customFormat="1" ht="38.25" x14ac:dyDescent="0.2">
      <c r="A98" s="58">
        <v>41012</v>
      </c>
      <c r="B98" s="49" t="s">
        <v>216</v>
      </c>
      <c r="C98" s="49" t="s">
        <v>217</v>
      </c>
      <c r="D98" s="49" t="s">
        <v>218</v>
      </c>
      <c r="E98" s="49"/>
      <c r="F98" s="50"/>
      <c r="G98" s="22">
        <v>50</v>
      </c>
      <c r="H98" s="51">
        <v>7.7270300000000001</v>
      </c>
      <c r="I98" s="59">
        <v>386.35</v>
      </c>
      <c r="J98" s="60">
        <v>6478</v>
      </c>
      <c r="K98" s="60" t="s">
        <v>21</v>
      </c>
      <c r="L98" s="55" t="s">
        <v>219</v>
      </c>
      <c r="M98" s="107"/>
    </row>
    <row r="99" spans="1:13" s="29" customFormat="1" ht="63.75" x14ac:dyDescent="0.2">
      <c r="A99" s="58">
        <v>41012</v>
      </c>
      <c r="B99" s="49" t="s">
        <v>220</v>
      </c>
      <c r="C99" s="49" t="s">
        <v>217</v>
      </c>
      <c r="D99" s="49" t="s">
        <v>218</v>
      </c>
      <c r="E99" s="49"/>
      <c r="F99" s="50"/>
      <c r="G99" s="22">
        <v>50</v>
      </c>
      <c r="H99" s="51">
        <v>7.7270300000000001</v>
      </c>
      <c r="I99" s="59">
        <v>386.35</v>
      </c>
      <c r="J99" s="60">
        <v>6479</v>
      </c>
      <c r="K99" s="26" t="s">
        <v>471</v>
      </c>
      <c r="L99" s="55" t="s">
        <v>219</v>
      </c>
      <c r="M99" s="54"/>
    </row>
    <row r="100" spans="1:13" s="29" customFormat="1" ht="63.75" x14ac:dyDescent="0.2">
      <c r="A100" s="58">
        <v>41012</v>
      </c>
      <c r="B100" s="49" t="s">
        <v>221</v>
      </c>
      <c r="C100" s="49" t="s">
        <v>217</v>
      </c>
      <c r="D100" s="49" t="s">
        <v>218</v>
      </c>
      <c r="E100" s="49"/>
      <c r="F100" s="50"/>
      <c r="G100" s="22">
        <v>50</v>
      </c>
      <c r="H100" s="51">
        <v>7.7270300000000001</v>
      </c>
      <c r="I100" s="59">
        <v>386.35</v>
      </c>
      <c r="J100" s="60">
        <v>6480</v>
      </c>
      <c r="K100" s="60" t="s">
        <v>465</v>
      </c>
      <c r="L100" s="55" t="s">
        <v>219</v>
      </c>
      <c r="M100" s="54"/>
    </row>
    <row r="101" spans="1:13" s="29" customFormat="1" ht="63.75" x14ac:dyDescent="0.2">
      <c r="A101" s="58">
        <v>41016</v>
      </c>
      <c r="B101" s="49" t="s">
        <v>222</v>
      </c>
      <c r="C101" s="49" t="s">
        <v>223</v>
      </c>
      <c r="D101" s="49" t="s">
        <v>224</v>
      </c>
      <c r="E101" s="49"/>
      <c r="F101" s="50"/>
      <c r="G101" s="22">
        <v>50</v>
      </c>
      <c r="H101" s="51">
        <v>7.75901</v>
      </c>
      <c r="I101" s="59">
        <v>387.95</v>
      </c>
      <c r="J101" s="60">
        <v>6481</v>
      </c>
      <c r="K101" s="60" t="s">
        <v>465</v>
      </c>
      <c r="L101" s="55" t="s">
        <v>225</v>
      </c>
      <c r="M101" s="54"/>
    </row>
    <row r="102" spans="1:13" s="29" customFormat="1" ht="63.75" x14ac:dyDescent="0.2">
      <c r="A102" s="58">
        <v>41016</v>
      </c>
      <c r="B102" s="49" t="s">
        <v>88</v>
      </c>
      <c r="C102" s="49" t="s">
        <v>226</v>
      </c>
      <c r="D102" s="49" t="s">
        <v>227</v>
      </c>
      <c r="E102" s="49">
        <v>2.5</v>
      </c>
      <c r="F102" s="50">
        <v>150</v>
      </c>
      <c r="G102" s="22">
        <f>F102*E102</f>
        <v>375</v>
      </c>
      <c r="H102" s="51">
        <v>7.75901</v>
      </c>
      <c r="I102" s="59">
        <v>2909.63</v>
      </c>
      <c r="J102" s="60">
        <v>6482</v>
      </c>
      <c r="K102" s="26" t="s">
        <v>471</v>
      </c>
      <c r="L102" s="55" t="s">
        <v>228</v>
      </c>
      <c r="M102" s="54"/>
    </row>
    <row r="103" spans="1:13" s="98" customFormat="1" ht="63.75" x14ac:dyDescent="0.2">
      <c r="A103" s="58">
        <v>41017</v>
      </c>
      <c r="B103" s="108" t="s">
        <v>40</v>
      </c>
      <c r="C103" s="49" t="s">
        <v>10</v>
      </c>
      <c r="D103" s="49" t="s">
        <v>229</v>
      </c>
      <c r="E103" s="49">
        <v>1.5</v>
      </c>
      <c r="F103" s="50">
        <v>1000</v>
      </c>
      <c r="G103" s="22">
        <f>F103*E103</f>
        <v>1500</v>
      </c>
      <c r="H103" s="51">
        <v>7.7710299999999997</v>
      </c>
      <c r="I103" s="59">
        <v>11656.55</v>
      </c>
      <c r="J103" s="60">
        <v>6483</v>
      </c>
      <c r="K103" s="60" t="s">
        <v>230</v>
      </c>
      <c r="L103" s="55" t="s">
        <v>231</v>
      </c>
      <c r="M103" s="107"/>
    </row>
    <row r="104" spans="1:13" s="29" customFormat="1" ht="63.75" x14ac:dyDescent="0.2">
      <c r="A104" s="58">
        <v>41017</v>
      </c>
      <c r="B104" s="49" t="s">
        <v>232</v>
      </c>
      <c r="C104" s="49" t="s">
        <v>98</v>
      </c>
      <c r="D104" s="49" t="s">
        <v>201</v>
      </c>
      <c r="E104" s="49"/>
      <c r="F104" s="50"/>
      <c r="G104" s="22">
        <v>200</v>
      </c>
      <c r="H104" s="51">
        <v>7.7710299999999997</v>
      </c>
      <c r="I104" s="59">
        <v>1554.2</v>
      </c>
      <c r="J104" s="60">
        <v>6484</v>
      </c>
      <c r="K104" s="60" t="s">
        <v>463</v>
      </c>
      <c r="L104" s="55" t="s">
        <v>233</v>
      </c>
      <c r="M104" s="54"/>
    </row>
    <row r="105" spans="1:13" s="29" customFormat="1" ht="38.25" x14ac:dyDescent="0.2">
      <c r="A105" s="58">
        <v>41017</v>
      </c>
      <c r="B105" s="49" t="s">
        <v>237</v>
      </c>
      <c r="C105" s="49" t="s">
        <v>238</v>
      </c>
      <c r="D105" s="49" t="s">
        <v>239</v>
      </c>
      <c r="E105" s="49">
        <v>7.5</v>
      </c>
      <c r="F105" s="50">
        <v>250</v>
      </c>
      <c r="G105" s="22">
        <f>F105*E105</f>
        <v>1875</v>
      </c>
      <c r="H105" s="51">
        <v>7.7710299999999997</v>
      </c>
      <c r="I105" s="59">
        <v>14570.68</v>
      </c>
      <c r="J105" s="60">
        <v>6485</v>
      </c>
      <c r="K105" s="60" t="s">
        <v>473</v>
      </c>
      <c r="L105" s="55" t="s">
        <v>240</v>
      </c>
      <c r="M105" s="54"/>
    </row>
    <row r="106" spans="1:13" s="29" customFormat="1" ht="38.25" x14ac:dyDescent="0.2">
      <c r="A106" s="58">
        <v>41017</v>
      </c>
      <c r="B106" s="49" t="s">
        <v>241</v>
      </c>
      <c r="C106" s="49" t="s">
        <v>238</v>
      </c>
      <c r="D106" s="49" t="s">
        <v>239</v>
      </c>
      <c r="E106" s="49">
        <v>7.5</v>
      </c>
      <c r="F106" s="50">
        <v>200</v>
      </c>
      <c r="G106" s="22">
        <f>F106*E106</f>
        <v>1500</v>
      </c>
      <c r="H106" s="51">
        <v>7.7710299999999997</v>
      </c>
      <c r="I106" s="59">
        <v>11656.55</v>
      </c>
      <c r="J106" s="60">
        <v>6486</v>
      </c>
      <c r="K106" s="60" t="s">
        <v>474</v>
      </c>
      <c r="L106" s="55" t="s">
        <v>240</v>
      </c>
      <c r="M106" s="54"/>
    </row>
    <row r="107" spans="1:13" s="29" customFormat="1" ht="63.75" x14ac:dyDescent="0.2">
      <c r="A107" s="58">
        <v>41019</v>
      </c>
      <c r="B107" s="49" t="s">
        <v>242</v>
      </c>
      <c r="C107" s="49" t="s">
        <v>243</v>
      </c>
      <c r="D107" s="49" t="s">
        <v>244</v>
      </c>
      <c r="E107" s="49">
        <v>4.5</v>
      </c>
      <c r="F107" s="50">
        <v>200</v>
      </c>
      <c r="G107" s="22">
        <f>F107*E107</f>
        <v>900</v>
      </c>
      <c r="H107" s="51">
        <v>7.77881</v>
      </c>
      <c r="I107" s="59">
        <v>7000.93</v>
      </c>
      <c r="J107" s="60">
        <v>6487</v>
      </c>
      <c r="K107" s="26" t="s">
        <v>471</v>
      </c>
      <c r="L107" s="55" t="s">
        <v>245</v>
      </c>
      <c r="M107" s="54"/>
    </row>
    <row r="108" spans="1:13" s="29" customFormat="1" ht="51" x14ac:dyDescent="0.2">
      <c r="A108" s="58">
        <v>41019</v>
      </c>
      <c r="B108" s="49" t="s">
        <v>246</v>
      </c>
      <c r="C108" s="49" t="s">
        <v>226</v>
      </c>
      <c r="D108" s="49" t="s">
        <v>247</v>
      </c>
      <c r="E108" s="49"/>
      <c r="F108" s="50"/>
      <c r="G108" s="22">
        <v>50</v>
      </c>
      <c r="H108" s="51">
        <v>7.77881</v>
      </c>
      <c r="I108" s="59">
        <v>388.94</v>
      </c>
      <c r="J108" s="60">
        <v>6488</v>
      </c>
      <c r="K108" s="26" t="s">
        <v>466</v>
      </c>
      <c r="L108" s="55" t="s">
        <v>248</v>
      </c>
      <c r="M108" s="54"/>
    </row>
    <row r="109" spans="1:13" s="29" customFormat="1" ht="51" x14ac:dyDescent="0.2">
      <c r="A109" s="58">
        <v>41019</v>
      </c>
      <c r="B109" s="49" t="s">
        <v>249</v>
      </c>
      <c r="C109" s="49" t="s">
        <v>226</v>
      </c>
      <c r="D109" s="49" t="s">
        <v>247</v>
      </c>
      <c r="E109" s="49"/>
      <c r="F109" s="50"/>
      <c r="G109" s="22">
        <v>50</v>
      </c>
      <c r="H109" s="51">
        <v>7.77881</v>
      </c>
      <c r="I109" s="59">
        <v>388.94</v>
      </c>
      <c r="J109" s="60">
        <v>6489</v>
      </c>
      <c r="K109" s="60" t="s">
        <v>476</v>
      </c>
      <c r="L109" s="55" t="s">
        <v>248</v>
      </c>
      <c r="M109" s="54"/>
    </row>
    <row r="110" spans="1:13" s="29" customFormat="1" ht="63.75" x14ac:dyDescent="0.2">
      <c r="A110" s="58">
        <v>41023</v>
      </c>
      <c r="B110" s="49" t="s">
        <v>250</v>
      </c>
      <c r="C110" s="49" t="s">
        <v>251</v>
      </c>
      <c r="D110" s="49" t="s">
        <v>252</v>
      </c>
      <c r="E110" s="49"/>
      <c r="F110" s="50"/>
      <c r="G110" s="22">
        <v>50</v>
      </c>
      <c r="H110" s="51">
        <v>7.7833800000000002</v>
      </c>
      <c r="I110" s="59">
        <v>389.17</v>
      </c>
      <c r="J110" s="60">
        <v>6490</v>
      </c>
      <c r="K110" s="26" t="s">
        <v>471</v>
      </c>
      <c r="L110" s="55" t="s">
        <v>253</v>
      </c>
      <c r="M110" s="54"/>
    </row>
    <row r="111" spans="1:13" s="98" customFormat="1" ht="89.25" x14ac:dyDescent="0.2">
      <c r="A111" s="58">
        <v>41023</v>
      </c>
      <c r="B111" s="106" t="s">
        <v>254</v>
      </c>
      <c r="C111" s="49" t="s">
        <v>255</v>
      </c>
      <c r="D111" s="49" t="s">
        <v>256</v>
      </c>
      <c r="E111" s="49">
        <v>3.5</v>
      </c>
      <c r="F111" s="50">
        <v>300</v>
      </c>
      <c r="G111" s="22">
        <f>F111*E111</f>
        <v>1050</v>
      </c>
      <c r="H111" s="51">
        <v>7.7833800000000002</v>
      </c>
      <c r="I111" s="59">
        <v>8172.55</v>
      </c>
      <c r="J111" s="60">
        <v>6491</v>
      </c>
      <c r="K111" s="60" t="s">
        <v>69</v>
      </c>
      <c r="L111" s="55" t="s">
        <v>257</v>
      </c>
      <c r="M111" s="107"/>
    </row>
    <row r="112" spans="1:13" s="98" customFormat="1" ht="89.25" x14ac:dyDescent="0.2">
      <c r="A112" s="58">
        <v>41023</v>
      </c>
      <c r="B112" s="20" t="s">
        <v>35</v>
      </c>
      <c r="C112" s="49" t="s">
        <v>255</v>
      </c>
      <c r="D112" s="49" t="s">
        <v>256</v>
      </c>
      <c r="E112" s="49">
        <v>3.5</v>
      </c>
      <c r="F112" s="50">
        <v>300</v>
      </c>
      <c r="G112" s="22">
        <f>F112*E112</f>
        <v>1050</v>
      </c>
      <c r="H112" s="51">
        <v>7.7833800000000002</v>
      </c>
      <c r="I112" s="59">
        <v>8172.55</v>
      </c>
      <c r="J112" s="60">
        <v>6492</v>
      </c>
      <c r="K112" s="60" t="s">
        <v>24</v>
      </c>
      <c r="L112" s="55" t="s">
        <v>257</v>
      </c>
      <c r="M112" s="107"/>
    </row>
    <row r="113" spans="1:13" s="29" customFormat="1" ht="89.25" x14ac:dyDescent="0.2">
      <c r="A113" s="58">
        <v>41023</v>
      </c>
      <c r="B113" s="49" t="s">
        <v>120</v>
      </c>
      <c r="C113" s="49" t="s">
        <v>255</v>
      </c>
      <c r="D113" s="49" t="s">
        <v>256</v>
      </c>
      <c r="E113" s="49">
        <v>3.5</v>
      </c>
      <c r="F113" s="50">
        <v>300</v>
      </c>
      <c r="G113" s="22">
        <f>F113*E113</f>
        <v>1050</v>
      </c>
      <c r="H113" s="51">
        <v>7.7833800000000002</v>
      </c>
      <c r="I113" s="59">
        <v>8172.55</v>
      </c>
      <c r="J113" s="60">
        <v>6493</v>
      </c>
      <c r="K113" s="26" t="s">
        <v>470</v>
      </c>
      <c r="L113" s="55" t="s">
        <v>257</v>
      </c>
      <c r="M113" s="54"/>
    </row>
    <row r="114" spans="1:13" s="98" customFormat="1" ht="89.25" x14ac:dyDescent="0.2">
      <c r="A114" s="58">
        <v>41023</v>
      </c>
      <c r="B114" s="108" t="s">
        <v>40</v>
      </c>
      <c r="C114" s="49" t="s">
        <v>255</v>
      </c>
      <c r="D114" s="49" t="s">
        <v>256</v>
      </c>
      <c r="E114" s="49">
        <v>3.5</v>
      </c>
      <c r="F114" s="50">
        <v>1000</v>
      </c>
      <c r="G114" s="22">
        <f>F114*E114</f>
        <v>3500</v>
      </c>
      <c r="H114" s="51">
        <v>7.7833800000000002</v>
      </c>
      <c r="I114" s="59">
        <v>27241.83</v>
      </c>
      <c r="J114" s="60">
        <v>6494</v>
      </c>
      <c r="K114" s="60" t="s">
        <v>25</v>
      </c>
      <c r="L114" s="55" t="s">
        <v>257</v>
      </c>
      <c r="M114" s="107"/>
    </row>
    <row r="115" spans="1:13" s="98" customFormat="1" ht="76.5" x14ac:dyDescent="0.2">
      <c r="A115" s="58">
        <v>41024</v>
      </c>
      <c r="B115" s="49" t="s">
        <v>258</v>
      </c>
      <c r="C115" s="49" t="s">
        <v>259</v>
      </c>
      <c r="D115" s="49" t="s">
        <v>260</v>
      </c>
      <c r="E115" s="49">
        <v>2.5</v>
      </c>
      <c r="F115" s="50">
        <v>300</v>
      </c>
      <c r="G115" s="22">
        <f>F115*E115</f>
        <v>750</v>
      </c>
      <c r="H115" s="51">
        <v>7.7781399999999996</v>
      </c>
      <c r="I115" s="59">
        <v>5833.61</v>
      </c>
      <c r="J115" s="60">
        <v>6495</v>
      </c>
      <c r="K115" s="60" t="s">
        <v>22</v>
      </c>
      <c r="L115" s="55" t="s">
        <v>261</v>
      </c>
      <c r="M115" s="107"/>
    </row>
    <row r="116" spans="1:13" s="29" customFormat="1" ht="51" x14ac:dyDescent="0.2">
      <c r="A116" s="58">
        <v>41026</v>
      </c>
      <c r="B116" s="49" t="s">
        <v>262</v>
      </c>
      <c r="C116" s="49" t="s">
        <v>263</v>
      </c>
      <c r="D116" s="49" t="s">
        <v>264</v>
      </c>
      <c r="E116" s="49"/>
      <c r="F116" s="50"/>
      <c r="G116" s="22">
        <v>50</v>
      </c>
      <c r="H116" s="51">
        <v>7.7702799999999996</v>
      </c>
      <c r="I116" s="59">
        <v>388.51</v>
      </c>
      <c r="J116" s="60">
        <v>6496</v>
      </c>
      <c r="K116" s="26" t="s">
        <v>464</v>
      </c>
      <c r="L116" s="55" t="s">
        <v>265</v>
      </c>
      <c r="M116" s="54"/>
    </row>
    <row r="117" spans="1:13" s="29" customFormat="1" ht="63.75" x14ac:dyDescent="0.2">
      <c r="A117" s="58">
        <v>41026</v>
      </c>
      <c r="B117" s="49" t="s">
        <v>59</v>
      </c>
      <c r="C117" s="49" t="s">
        <v>266</v>
      </c>
      <c r="D117" s="49" t="s">
        <v>267</v>
      </c>
      <c r="E117" s="49"/>
      <c r="F117" s="50"/>
      <c r="G117" s="22">
        <v>50</v>
      </c>
      <c r="H117" s="51">
        <v>7.7702799999999996</v>
      </c>
      <c r="I117" s="59">
        <v>388.51</v>
      </c>
      <c r="J117" s="60">
        <v>6497</v>
      </c>
      <c r="K117" s="26" t="s">
        <v>471</v>
      </c>
      <c r="L117" s="55" t="s">
        <v>268</v>
      </c>
      <c r="M117" s="54"/>
    </row>
    <row r="118" spans="1:13" s="29" customFormat="1" ht="89.25" x14ac:dyDescent="0.2">
      <c r="A118" s="58">
        <v>41026</v>
      </c>
      <c r="B118" s="49" t="s">
        <v>59</v>
      </c>
      <c r="C118" s="49" t="s">
        <v>269</v>
      </c>
      <c r="D118" s="49" t="s">
        <v>270</v>
      </c>
      <c r="E118" s="49"/>
      <c r="F118" s="50"/>
      <c r="G118" s="22">
        <v>50</v>
      </c>
      <c r="H118" s="51">
        <v>7.7702799999999996</v>
      </c>
      <c r="I118" s="59">
        <v>388.51</v>
      </c>
      <c r="J118" s="60">
        <v>6498</v>
      </c>
      <c r="K118" s="26" t="s">
        <v>471</v>
      </c>
      <c r="L118" s="55" t="s">
        <v>271</v>
      </c>
      <c r="M118" s="54"/>
    </row>
    <row r="119" spans="1:13" s="29" customFormat="1" ht="76.5" x14ac:dyDescent="0.2">
      <c r="A119" s="58">
        <v>41026</v>
      </c>
      <c r="B119" s="49" t="s">
        <v>272</v>
      </c>
      <c r="C119" s="49" t="s">
        <v>273</v>
      </c>
      <c r="D119" s="49" t="s">
        <v>274</v>
      </c>
      <c r="E119" s="49"/>
      <c r="F119" s="50"/>
      <c r="G119" s="22">
        <v>70</v>
      </c>
      <c r="H119" s="51">
        <v>7.7702799999999996</v>
      </c>
      <c r="I119" s="59">
        <v>543.91999999999996</v>
      </c>
      <c r="J119" s="60">
        <v>6499</v>
      </c>
      <c r="K119" s="26" t="s">
        <v>464</v>
      </c>
      <c r="L119" s="55" t="s">
        <v>275</v>
      </c>
      <c r="M119" s="54"/>
    </row>
    <row r="120" spans="1:13" s="29" customFormat="1" ht="76.5" x14ac:dyDescent="0.2">
      <c r="A120" s="58">
        <v>41026</v>
      </c>
      <c r="B120" s="49" t="s">
        <v>12</v>
      </c>
      <c r="C120" s="49" t="s">
        <v>273</v>
      </c>
      <c r="D120" s="49" t="s">
        <v>274</v>
      </c>
      <c r="E120" s="49"/>
      <c r="F120" s="50"/>
      <c r="G120" s="22">
        <v>70</v>
      </c>
      <c r="H120" s="51">
        <v>7.7702799999999996</v>
      </c>
      <c r="I120" s="59">
        <v>543.91999999999996</v>
      </c>
      <c r="J120" s="60">
        <v>6500</v>
      </c>
      <c r="K120" s="26" t="s">
        <v>464</v>
      </c>
      <c r="L120" s="55" t="s">
        <v>275</v>
      </c>
      <c r="M120" s="54"/>
    </row>
    <row r="121" spans="1:13" s="29" customFormat="1" ht="51" x14ac:dyDescent="0.2">
      <c r="A121" s="58">
        <v>41026</v>
      </c>
      <c r="B121" s="49" t="s">
        <v>113</v>
      </c>
      <c r="C121" s="49" t="s">
        <v>226</v>
      </c>
      <c r="D121" s="49" t="s">
        <v>276</v>
      </c>
      <c r="E121" s="49">
        <v>0.5</v>
      </c>
      <c r="F121" s="50">
        <v>200</v>
      </c>
      <c r="G121" s="22">
        <f>F121*E121</f>
        <v>100</v>
      </c>
      <c r="H121" s="51">
        <v>7.7702799999999996</v>
      </c>
      <c r="I121" s="59">
        <v>777.03</v>
      </c>
      <c r="J121" s="60">
        <v>6501</v>
      </c>
      <c r="K121" s="60" t="s">
        <v>423</v>
      </c>
      <c r="L121" s="55" t="s">
        <v>277</v>
      </c>
      <c r="M121" s="54"/>
    </row>
    <row r="122" spans="1:13" s="29" customFormat="1" ht="63.75" x14ac:dyDescent="0.2">
      <c r="A122" s="58">
        <v>41026</v>
      </c>
      <c r="B122" s="49" t="s">
        <v>194</v>
      </c>
      <c r="C122" s="49" t="s">
        <v>269</v>
      </c>
      <c r="D122" s="49" t="s">
        <v>274</v>
      </c>
      <c r="E122" s="49">
        <v>3.5</v>
      </c>
      <c r="F122" s="50">
        <v>200</v>
      </c>
      <c r="G122" s="22">
        <f>F122*E122</f>
        <v>700</v>
      </c>
      <c r="H122" s="51">
        <v>7.7702799999999996</v>
      </c>
      <c r="I122" s="59">
        <v>5439.2</v>
      </c>
      <c r="J122" s="60">
        <v>6502</v>
      </c>
      <c r="K122" s="26" t="s">
        <v>471</v>
      </c>
      <c r="L122" s="55" t="s">
        <v>278</v>
      </c>
      <c r="M122" s="54"/>
    </row>
    <row r="123" spans="1:13" s="29" customFormat="1" ht="63.75" x14ac:dyDescent="0.2">
      <c r="A123" s="58">
        <v>41026</v>
      </c>
      <c r="B123" s="49" t="s">
        <v>112</v>
      </c>
      <c r="C123" s="49" t="s">
        <v>269</v>
      </c>
      <c r="D123" s="49" t="s">
        <v>274</v>
      </c>
      <c r="E123" s="49">
        <v>3.5</v>
      </c>
      <c r="F123" s="50">
        <v>200</v>
      </c>
      <c r="G123" s="22">
        <f>F123*E123</f>
        <v>700</v>
      </c>
      <c r="H123" s="51">
        <v>7.7702799999999996</v>
      </c>
      <c r="I123" s="59">
        <v>5439.2</v>
      </c>
      <c r="J123" s="60">
        <v>6503</v>
      </c>
      <c r="K123" s="60" t="s">
        <v>423</v>
      </c>
      <c r="L123" s="55" t="s">
        <v>278</v>
      </c>
      <c r="M123" s="54"/>
    </row>
    <row r="124" spans="1:13" s="29" customFormat="1" ht="76.5" x14ac:dyDescent="0.2">
      <c r="A124" s="58">
        <v>41026</v>
      </c>
      <c r="B124" s="49" t="s">
        <v>113</v>
      </c>
      <c r="C124" s="49" t="s">
        <v>279</v>
      </c>
      <c r="D124" s="49" t="s">
        <v>274</v>
      </c>
      <c r="E124" s="49">
        <v>3.5</v>
      </c>
      <c r="F124" s="49" t="s">
        <v>280</v>
      </c>
      <c r="G124" s="22">
        <v>875</v>
      </c>
      <c r="H124" s="51">
        <v>7.7702799999999996</v>
      </c>
      <c r="I124" s="59">
        <v>6799</v>
      </c>
      <c r="J124" s="60">
        <v>6504</v>
      </c>
      <c r="K124" s="60" t="s">
        <v>423</v>
      </c>
      <c r="L124" s="55" t="s">
        <v>281</v>
      </c>
      <c r="M124" s="54"/>
    </row>
    <row r="125" spans="1:13" s="29" customFormat="1" ht="51" x14ac:dyDescent="0.2">
      <c r="A125" s="58">
        <v>41029</v>
      </c>
      <c r="B125" s="20" t="s">
        <v>36</v>
      </c>
      <c r="C125" s="49" t="s">
        <v>282</v>
      </c>
      <c r="D125" s="49" t="s">
        <v>287</v>
      </c>
      <c r="E125" s="49">
        <v>2.5</v>
      </c>
      <c r="F125" s="50">
        <v>150</v>
      </c>
      <c r="G125" s="22">
        <f t="shared" ref="G125:G131" si="2">F125*E125</f>
        <v>375</v>
      </c>
      <c r="H125" s="51">
        <v>7.7826199999999996</v>
      </c>
      <c r="I125" s="59">
        <v>2918.48</v>
      </c>
      <c r="J125" s="60">
        <v>6505</v>
      </c>
      <c r="K125" s="60" t="s">
        <v>423</v>
      </c>
      <c r="L125" s="55" t="s">
        <v>283</v>
      </c>
      <c r="M125" s="54"/>
    </row>
    <row r="126" spans="1:13" s="29" customFormat="1" x14ac:dyDescent="0.2">
      <c r="A126" s="58"/>
      <c r="B126" s="57" t="s">
        <v>284</v>
      </c>
      <c r="C126" s="49"/>
      <c r="D126" s="49"/>
      <c r="E126" s="49"/>
      <c r="F126" s="50"/>
      <c r="G126" s="22">
        <f t="shared" si="2"/>
        <v>0</v>
      </c>
      <c r="H126" s="51"/>
      <c r="I126" s="59">
        <f>G126*H126</f>
        <v>0</v>
      </c>
      <c r="J126" s="60"/>
      <c r="K126" s="60"/>
      <c r="L126" s="55"/>
      <c r="M126" s="54"/>
    </row>
    <row r="127" spans="1:13" s="98" customFormat="1" ht="51" x14ac:dyDescent="0.2">
      <c r="A127" s="58">
        <v>41031</v>
      </c>
      <c r="B127" s="20" t="s">
        <v>35</v>
      </c>
      <c r="C127" s="49" t="s">
        <v>285</v>
      </c>
      <c r="D127" s="49" t="s">
        <v>286</v>
      </c>
      <c r="E127" s="49">
        <v>2.5</v>
      </c>
      <c r="F127" s="50">
        <v>200</v>
      </c>
      <c r="G127" s="22">
        <f t="shared" si="2"/>
        <v>500</v>
      </c>
      <c r="H127" s="51">
        <v>7.7817600000000002</v>
      </c>
      <c r="I127" s="59">
        <v>3890.88</v>
      </c>
      <c r="J127" s="60">
        <v>6506</v>
      </c>
      <c r="K127" s="60" t="s">
        <v>24</v>
      </c>
      <c r="L127" s="55" t="s">
        <v>288</v>
      </c>
      <c r="M127" s="107"/>
    </row>
    <row r="128" spans="1:13" s="98" customFormat="1" ht="63.75" x14ac:dyDescent="0.2">
      <c r="A128" s="58">
        <v>41033</v>
      </c>
      <c r="B128" s="20" t="s">
        <v>35</v>
      </c>
      <c r="C128" s="49" t="s">
        <v>298</v>
      </c>
      <c r="D128" s="109" t="s">
        <v>351</v>
      </c>
      <c r="E128" s="49">
        <v>0.5</v>
      </c>
      <c r="F128" s="50">
        <v>200</v>
      </c>
      <c r="G128" s="22">
        <f t="shared" si="2"/>
        <v>100</v>
      </c>
      <c r="H128" s="51">
        <v>7.8013000000000003</v>
      </c>
      <c r="I128" s="59">
        <v>780.13</v>
      </c>
      <c r="J128" s="60">
        <v>6507</v>
      </c>
      <c r="K128" s="60" t="s">
        <v>208</v>
      </c>
      <c r="L128" s="55" t="s">
        <v>299</v>
      </c>
      <c r="M128" s="107"/>
    </row>
    <row r="129" spans="1:13" s="98" customFormat="1" ht="76.5" x14ac:dyDescent="0.2">
      <c r="A129" s="58">
        <v>41033</v>
      </c>
      <c r="B129" s="20" t="s">
        <v>35</v>
      </c>
      <c r="C129" s="49" t="s">
        <v>300</v>
      </c>
      <c r="D129" s="49" t="s">
        <v>301</v>
      </c>
      <c r="E129" s="49">
        <v>1</v>
      </c>
      <c r="F129" s="50">
        <v>200</v>
      </c>
      <c r="G129" s="22">
        <f t="shared" si="2"/>
        <v>200</v>
      </c>
      <c r="H129" s="51">
        <v>7.8013000000000003</v>
      </c>
      <c r="I129" s="59">
        <v>1560.26</v>
      </c>
      <c r="J129" s="60">
        <v>6508</v>
      </c>
      <c r="K129" s="60" t="s">
        <v>208</v>
      </c>
      <c r="L129" s="55" t="s">
        <v>302</v>
      </c>
      <c r="M129" s="107"/>
    </row>
    <row r="130" spans="1:13" s="98" customFormat="1" ht="63.75" x14ac:dyDescent="0.2">
      <c r="A130" s="58">
        <v>41033</v>
      </c>
      <c r="B130" s="20" t="s">
        <v>35</v>
      </c>
      <c r="C130" s="49" t="s">
        <v>303</v>
      </c>
      <c r="D130" s="49" t="s">
        <v>304</v>
      </c>
      <c r="E130" s="49">
        <v>1.5</v>
      </c>
      <c r="F130" s="50">
        <v>200</v>
      </c>
      <c r="G130" s="22">
        <f t="shared" si="2"/>
        <v>300</v>
      </c>
      <c r="H130" s="51">
        <v>7.8013000000000003</v>
      </c>
      <c r="I130" s="59">
        <v>2340.39</v>
      </c>
      <c r="J130" s="60">
        <v>6509</v>
      </c>
      <c r="K130" s="60" t="s">
        <v>24</v>
      </c>
      <c r="L130" s="55" t="s">
        <v>305</v>
      </c>
      <c r="M130" s="107"/>
    </row>
    <row r="131" spans="1:13" s="98" customFormat="1" ht="38.25" x14ac:dyDescent="0.2">
      <c r="A131" s="58">
        <v>41033</v>
      </c>
      <c r="B131" s="108" t="s">
        <v>40</v>
      </c>
      <c r="C131" s="49" t="s">
        <v>303</v>
      </c>
      <c r="D131" s="49" t="s">
        <v>304</v>
      </c>
      <c r="E131" s="49">
        <v>1.5</v>
      </c>
      <c r="F131" s="50">
        <v>600</v>
      </c>
      <c r="G131" s="22">
        <f t="shared" si="2"/>
        <v>900</v>
      </c>
      <c r="H131" s="51">
        <v>7.8013000000000003</v>
      </c>
      <c r="I131" s="59">
        <v>7021.17</v>
      </c>
      <c r="J131" s="60">
        <v>6510</v>
      </c>
      <c r="K131" s="60" t="s">
        <v>25</v>
      </c>
      <c r="L131" s="55" t="s">
        <v>277</v>
      </c>
      <c r="M131" s="107"/>
    </row>
    <row r="132" spans="1:13" s="98" customFormat="1" ht="51" x14ac:dyDescent="0.2">
      <c r="A132" s="58">
        <v>41040</v>
      </c>
      <c r="B132" s="108" t="s">
        <v>40</v>
      </c>
      <c r="C132" s="49" t="s">
        <v>308</v>
      </c>
      <c r="D132" s="49" t="s">
        <v>309</v>
      </c>
      <c r="E132" s="49">
        <v>12.5</v>
      </c>
      <c r="F132" s="50">
        <v>1000</v>
      </c>
      <c r="G132" s="22">
        <f>F132*E132</f>
        <v>12500</v>
      </c>
      <c r="H132" s="51">
        <v>7.7781700000000003</v>
      </c>
      <c r="I132" s="59">
        <v>97227.13</v>
      </c>
      <c r="J132" s="60">
        <v>6511</v>
      </c>
      <c r="K132" s="60" t="s">
        <v>230</v>
      </c>
      <c r="L132" s="55" t="s">
        <v>310</v>
      </c>
      <c r="M132" s="107"/>
    </row>
    <row r="133" spans="1:13" s="29" customFormat="1" ht="51" x14ac:dyDescent="0.2">
      <c r="A133" s="58">
        <v>41040</v>
      </c>
      <c r="B133" s="49" t="s">
        <v>214</v>
      </c>
      <c r="C133" s="49" t="s">
        <v>211</v>
      </c>
      <c r="D133" s="49" t="s">
        <v>352</v>
      </c>
      <c r="E133" s="49">
        <v>3.5</v>
      </c>
      <c r="F133" s="50">
        <v>250</v>
      </c>
      <c r="G133" s="22">
        <f>F133*E133</f>
        <v>875</v>
      </c>
      <c r="H133" s="51">
        <v>7.7781700000000003</v>
      </c>
      <c r="I133" s="59">
        <v>6805.9</v>
      </c>
      <c r="J133" s="60">
        <v>6512</v>
      </c>
      <c r="K133" s="60" t="s">
        <v>472</v>
      </c>
      <c r="L133" s="55" t="s">
        <v>311</v>
      </c>
      <c r="M133" s="54"/>
    </row>
    <row r="134" spans="1:13" s="29" customFormat="1" ht="38.25" x14ac:dyDescent="0.2">
      <c r="A134" s="58">
        <v>41040</v>
      </c>
      <c r="B134" s="49" t="s">
        <v>312</v>
      </c>
      <c r="C134" s="49" t="s">
        <v>313</v>
      </c>
      <c r="D134" s="49" t="s">
        <v>314</v>
      </c>
      <c r="E134" s="49"/>
      <c r="F134" s="50"/>
      <c r="G134" s="22">
        <v>400</v>
      </c>
      <c r="H134" s="51">
        <v>7.7781700000000003</v>
      </c>
      <c r="I134" s="59">
        <v>3111.27</v>
      </c>
      <c r="J134" s="60">
        <v>6513</v>
      </c>
      <c r="K134" s="60" t="s">
        <v>463</v>
      </c>
      <c r="L134" s="55" t="s">
        <v>315</v>
      </c>
      <c r="M134" s="54"/>
    </row>
    <row r="135" spans="1:13" s="98" customFormat="1" ht="89.25" x14ac:dyDescent="0.2">
      <c r="A135" s="58">
        <v>41040</v>
      </c>
      <c r="B135" s="20" t="s">
        <v>35</v>
      </c>
      <c r="C135" s="49" t="s">
        <v>316</v>
      </c>
      <c r="D135" s="49" t="s">
        <v>317</v>
      </c>
      <c r="E135" s="49">
        <v>4.5</v>
      </c>
      <c r="F135" s="50">
        <v>300</v>
      </c>
      <c r="G135" s="22">
        <f>F135*E135</f>
        <v>1350</v>
      </c>
      <c r="H135" s="51">
        <v>7.7781700000000003</v>
      </c>
      <c r="I135" s="59">
        <v>10500.53</v>
      </c>
      <c r="J135" s="60">
        <v>6514</v>
      </c>
      <c r="K135" s="60" t="s">
        <v>24</v>
      </c>
      <c r="L135" s="55" t="s">
        <v>318</v>
      </c>
      <c r="M135" s="107"/>
    </row>
    <row r="136" spans="1:13" s="98" customFormat="1" ht="89.25" x14ac:dyDescent="0.2">
      <c r="A136" s="58">
        <v>41045</v>
      </c>
      <c r="B136" s="106" t="s">
        <v>206</v>
      </c>
      <c r="C136" s="49" t="s">
        <v>217</v>
      </c>
      <c r="D136" s="49" t="s">
        <v>319</v>
      </c>
      <c r="E136" s="49">
        <v>5.5</v>
      </c>
      <c r="F136" s="50">
        <v>350</v>
      </c>
      <c r="G136" s="22">
        <f>F136*E136</f>
        <v>1925</v>
      </c>
      <c r="H136" s="51">
        <v>7.7510599999999998</v>
      </c>
      <c r="I136" s="59">
        <v>14920.79</v>
      </c>
      <c r="J136" s="60">
        <v>6515</v>
      </c>
      <c r="K136" s="60" t="s">
        <v>24</v>
      </c>
      <c r="L136" s="55" t="s">
        <v>320</v>
      </c>
      <c r="M136" s="107"/>
    </row>
    <row r="137" spans="1:13" s="29" customFormat="1" ht="51" x14ac:dyDescent="0.2">
      <c r="A137" s="58">
        <v>41036</v>
      </c>
      <c r="B137" s="49" t="s">
        <v>113</v>
      </c>
      <c r="C137" s="49" t="s">
        <v>321</v>
      </c>
      <c r="D137" s="49" t="s">
        <v>322</v>
      </c>
      <c r="E137" s="49">
        <v>1.5</v>
      </c>
      <c r="F137" s="50">
        <v>200</v>
      </c>
      <c r="G137" s="22">
        <f>F137*E137</f>
        <v>300</v>
      </c>
      <c r="H137" s="51">
        <v>7.7930299999999999</v>
      </c>
      <c r="I137" s="59">
        <v>2337.91</v>
      </c>
      <c r="J137" s="60">
        <v>6516</v>
      </c>
      <c r="K137" s="60" t="s">
        <v>423</v>
      </c>
      <c r="L137" s="55" t="s">
        <v>323</v>
      </c>
      <c r="M137" s="54"/>
    </row>
    <row r="138" spans="1:13" s="98" customFormat="1" ht="38.25" x14ac:dyDescent="0.2">
      <c r="A138" s="58">
        <v>41039</v>
      </c>
      <c r="B138" s="20" t="s">
        <v>35</v>
      </c>
      <c r="C138" s="49" t="s">
        <v>324</v>
      </c>
      <c r="D138" s="49" t="s">
        <v>276</v>
      </c>
      <c r="E138" s="49">
        <v>0.5</v>
      </c>
      <c r="F138" s="50">
        <v>200</v>
      </c>
      <c r="G138" s="22">
        <f>F138*E138</f>
        <v>100</v>
      </c>
      <c r="H138" s="51">
        <v>7.77257</v>
      </c>
      <c r="I138" s="59">
        <v>777.26</v>
      </c>
      <c r="J138" s="60">
        <v>6517</v>
      </c>
      <c r="K138" s="60" t="s">
        <v>24</v>
      </c>
      <c r="L138" s="55" t="s">
        <v>277</v>
      </c>
      <c r="M138" s="107"/>
    </row>
    <row r="139" spans="1:13" s="29" customFormat="1" ht="114.75" x14ac:dyDescent="0.2">
      <c r="A139" s="58">
        <v>41047</v>
      </c>
      <c r="B139" s="49" t="s">
        <v>119</v>
      </c>
      <c r="C139" s="49" t="s">
        <v>160</v>
      </c>
      <c r="D139" s="49" t="s">
        <v>325</v>
      </c>
      <c r="E139" s="49"/>
      <c r="F139" s="50"/>
      <c r="G139" s="22">
        <v>50</v>
      </c>
      <c r="H139" s="51">
        <v>7.7804900000000004</v>
      </c>
      <c r="I139" s="59">
        <v>389.02</v>
      </c>
      <c r="J139" s="60">
        <v>6518</v>
      </c>
      <c r="K139" s="26" t="s">
        <v>464</v>
      </c>
      <c r="L139" s="55" t="s">
        <v>330</v>
      </c>
      <c r="M139" s="54"/>
    </row>
    <row r="140" spans="1:13" s="98" customFormat="1" ht="63.75" x14ac:dyDescent="0.2">
      <c r="A140" s="58">
        <v>41050</v>
      </c>
      <c r="B140" s="20" t="s">
        <v>35</v>
      </c>
      <c r="C140" s="49" t="s">
        <v>0</v>
      </c>
      <c r="D140" s="49" t="s">
        <v>326</v>
      </c>
      <c r="E140" s="49">
        <v>3.5</v>
      </c>
      <c r="F140" s="50">
        <v>250</v>
      </c>
      <c r="G140" s="22">
        <f>F140*E140</f>
        <v>875</v>
      </c>
      <c r="H140" s="51">
        <v>7.7735399999999997</v>
      </c>
      <c r="I140" s="59">
        <v>6801.85</v>
      </c>
      <c r="J140" s="60">
        <v>6520</v>
      </c>
      <c r="K140" s="60" t="s">
        <v>24</v>
      </c>
      <c r="L140" s="55" t="s">
        <v>327</v>
      </c>
      <c r="M140" s="107"/>
    </row>
    <row r="141" spans="1:13" s="29" customFormat="1" ht="63.75" x14ac:dyDescent="0.2">
      <c r="A141" s="58">
        <v>41050</v>
      </c>
      <c r="B141" s="49" t="s">
        <v>105</v>
      </c>
      <c r="C141" s="49" t="s">
        <v>163</v>
      </c>
      <c r="D141" s="49" t="s">
        <v>328</v>
      </c>
      <c r="E141" s="49"/>
      <c r="F141" s="50"/>
      <c r="G141" s="22">
        <v>50</v>
      </c>
      <c r="H141" s="51">
        <v>7.7735399999999997</v>
      </c>
      <c r="I141" s="59">
        <v>388.68</v>
      </c>
      <c r="J141" s="60">
        <v>6521</v>
      </c>
      <c r="K141" s="26" t="s">
        <v>471</v>
      </c>
      <c r="L141" s="55" t="s">
        <v>329</v>
      </c>
      <c r="M141" s="54"/>
    </row>
    <row r="142" spans="1:13" s="29" customFormat="1" ht="38.25" x14ac:dyDescent="0.2">
      <c r="A142" s="58">
        <v>41051</v>
      </c>
      <c r="B142" s="49" t="s">
        <v>331</v>
      </c>
      <c r="C142" s="49" t="s">
        <v>332</v>
      </c>
      <c r="D142" s="49" t="s">
        <v>333</v>
      </c>
      <c r="E142" s="49">
        <v>2.5</v>
      </c>
      <c r="F142" s="50">
        <v>200</v>
      </c>
      <c r="G142" s="22">
        <f>F142*E142</f>
        <v>500</v>
      </c>
      <c r="H142" s="51">
        <v>7.7685599999999999</v>
      </c>
      <c r="I142" s="59">
        <v>3884.28</v>
      </c>
      <c r="J142" s="60">
        <v>6523</v>
      </c>
      <c r="K142" s="26" t="s">
        <v>464</v>
      </c>
      <c r="L142" s="55" t="s">
        <v>334</v>
      </c>
      <c r="M142" s="54"/>
    </row>
    <row r="143" spans="1:13" s="98" customFormat="1" ht="114.75" x14ac:dyDescent="0.2">
      <c r="A143" s="58">
        <v>41052</v>
      </c>
      <c r="B143" s="106" t="s">
        <v>206</v>
      </c>
      <c r="C143" s="49" t="s">
        <v>335</v>
      </c>
      <c r="D143" s="49" t="s">
        <v>336</v>
      </c>
      <c r="E143" s="49">
        <v>5.5</v>
      </c>
      <c r="F143" s="50">
        <v>300</v>
      </c>
      <c r="G143" s="22">
        <f>F143*E143</f>
        <v>1650</v>
      </c>
      <c r="H143" s="51">
        <v>7.7755799999999997</v>
      </c>
      <c r="I143" s="59">
        <f>G143*H143</f>
        <v>12829.707</v>
      </c>
      <c r="J143" s="60">
        <v>6524</v>
      </c>
      <c r="K143" s="60" t="s">
        <v>24</v>
      </c>
      <c r="L143" s="55" t="s">
        <v>337</v>
      </c>
      <c r="M143" s="107"/>
    </row>
    <row r="144" spans="1:13" s="98" customFormat="1" ht="114.75" x14ac:dyDescent="0.2">
      <c r="A144" s="58">
        <v>41052</v>
      </c>
      <c r="B144" s="49" t="s">
        <v>338</v>
      </c>
      <c r="C144" s="49" t="s">
        <v>335</v>
      </c>
      <c r="D144" s="49" t="s">
        <v>336</v>
      </c>
      <c r="E144" s="49">
        <v>5.5</v>
      </c>
      <c r="F144" s="50">
        <v>300</v>
      </c>
      <c r="G144" s="22">
        <f>F144*E144</f>
        <v>1650</v>
      </c>
      <c r="H144" s="51">
        <v>7.7755799999999997</v>
      </c>
      <c r="I144" s="59">
        <f>G144*H144</f>
        <v>12829.707</v>
      </c>
      <c r="J144" s="60">
        <v>6525</v>
      </c>
      <c r="K144" s="60" t="s">
        <v>21</v>
      </c>
      <c r="L144" s="55" t="s">
        <v>337</v>
      </c>
      <c r="M144" s="107"/>
    </row>
    <row r="145" spans="1:13" s="29" customFormat="1" ht="63.75" x14ac:dyDescent="0.2">
      <c r="A145" s="58">
        <v>41050</v>
      </c>
      <c r="B145" s="20" t="s">
        <v>46</v>
      </c>
      <c r="C145" s="49" t="s">
        <v>324</v>
      </c>
      <c r="D145" s="49" t="s">
        <v>339</v>
      </c>
      <c r="E145" s="49"/>
      <c r="F145" s="50"/>
      <c r="G145" s="22">
        <v>50</v>
      </c>
      <c r="H145" s="51">
        <v>7.7735399999999997</v>
      </c>
      <c r="I145" s="59">
        <v>388.67</v>
      </c>
      <c r="J145" s="60">
        <v>6526</v>
      </c>
      <c r="K145" s="26" t="s">
        <v>464</v>
      </c>
      <c r="L145" s="55" t="s">
        <v>340</v>
      </c>
      <c r="M145" s="54"/>
    </row>
    <row r="146" spans="1:13" s="29" customFormat="1" ht="51" x14ac:dyDescent="0.2">
      <c r="A146" s="58">
        <v>41054</v>
      </c>
      <c r="B146" s="49" t="s">
        <v>342</v>
      </c>
      <c r="C146" s="49" t="s">
        <v>343</v>
      </c>
      <c r="D146" s="49" t="s">
        <v>344</v>
      </c>
      <c r="E146" s="49"/>
      <c r="F146" s="50"/>
      <c r="G146" s="22">
        <v>400</v>
      </c>
      <c r="H146" s="51">
        <v>7.7885799999999996</v>
      </c>
      <c r="I146" s="59">
        <v>3115.43</v>
      </c>
      <c r="J146" s="60">
        <v>6527</v>
      </c>
      <c r="K146" s="60" t="s">
        <v>423</v>
      </c>
      <c r="L146" s="55" t="s">
        <v>341</v>
      </c>
      <c r="M146" s="54"/>
    </row>
    <row r="147" spans="1:13" s="29" customFormat="1" ht="51" x14ac:dyDescent="0.2">
      <c r="A147" s="58">
        <v>41054</v>
      </c>
      <c r="B147" s="49" t="s">
        <v>345</v>
      </c>
      <c r="C147" s="49" t="s">
        <v>343</v>
      </c>
      <c r="D147" s="49" t="s">
        <v>344</v>
      </c>
      <c r="E147" s="49"/>
      <c r="F147" s="50"/>
      <c r="G147" s="22">
        <v>400</v>
      </c>
      <c r="H147" s="51">
        <v>7.7885799999999996</v>
      </c>
      <c r="I147" s="59">
        <v>3115.43</v>
      </c>
      <c r="J147" s="60">
        <v>6528</v>
      </c>
      <c r="K147" s="60" t="s">
        <v>473</v>
      </c>
      <c r="L147" s="55" t="s">
        <v>341</v>
      </c>
      <c r="M147" s="54"/>
    </row>
    <row r="148" spans="1:13" s="29" customFormat="1" ht="51" x14ac:dyDescent="0.2">
      <c r="A148" s="58">
        <v>41054</v>
      </c>
      <c r="B148" s="49" t="s">
        <v>346</v>
      </c>
      <c r="C148" s="49" t="s">
        <v>343</v>
      </c>
      <c r="D148" s="49" t="s">
        <v>344</v>
      </c>
      <c r="E148" s="49"/>
      <c r="F148" s="50"/>
      <c r="G148" s="22">
        <v>400</v>
      </c>
      <c r="H148" s="51">
        <v>7.7885799999999996</v>
      </c>
      <c r="I148" s="59">
        <v>3115.44</v>
      </c>
      <c r="J148" s="60">
        <v>6529</v>
      </c>
      <c r="K148" s="60" t="s">
        <v>477</v>
      </c>
      <c r="L148" s="55" t="s">
        <v>341</v>
      </c>
      <c r="M148" s="54"/>
    </row>
    <row r="149" spans="1:13" s="29" customFormat="1" ht="114.75" x14ac:dyDescent="0.2">
      <c r="A149" s="58">
        <v>41054</v>
      </c>
      <c r="B149" s="49" t="s">
        <v>155</v>
      </c>
      <c r="C149" s="49" t="s">
        <v>349</v>
      </c>
      <c r="D149" s="49" t="s">
        <v>350</v>
      </c>
      <c r="E149" s="49">
        <v>8.5</v>
      </c>
      <c r="F149" s="50" t="s">
        <v>347</v>
      </c>
      <c r="G149" s="22">
        <v>2850</v>
      </c>
      <c r="H149" s="51">
        <v>7.7885799999999996</v>
      </c>
      <c r="I149" s="59">
        <v>22197.45</v>
      </c>
      <c r="J149" s="60">
        <v>6530</v>
      </c>
      <c r="K149" s="60" t="s">
        <v>475</v>
      </c>
      <c r="L149" s="55" t="s">
        <v>348</v>
      </c>
      <c r="M149" s="54"/>
    </row>
    <row r="150" spans="1:13" s="29" customFormat="1" ht="51" x14ac:dyDescent="0.2">
      <c r="A150" s="58">
        <v>41058</v>
      </c>
      <c r="B150" s="49" t="s">
        <v>467</v>
      </c>
      <c r="C150" s="49" t="s">
        <v>445</v>
      </c>
      <c r="D150" s="49" t="s">
        <v>468</v>
      </c>
      <c r="E150" s="49"/>
      <c r="F150" s="50"/>
      <c r="G150" s="22">
        <v>400</v>
      </c>
      <c r="H150" s="51">
        <v>7.79678</v>
      </c>
      <c r="I150" s="59">
        <v>3118.71</v>
      </c>
      <c r="J150" s="60">
        <v>6536</v>
      </c>
      <c r="K150" s="60" t="s">
        <v>423</v>
      </c>
      <c r="L150" s="55" t="s">
        <v>469</v>
      </c>
      <c r="M150" s="54"/>
    </row>
    <row r="151" spans="1:13" s="98" customFormat="1" ht="68.25" customHeight="1" x14ac:dyDescent="0.2">
      <c r="A151" s="58">
        <v>41057</v>
      </c>
      <c r="B151" s="49" t="s">
        <v>254</v>
      </c>
      <c r="C151" s="49" t="s">
        <v>353</v>
      </c>
      <c r="D151" s="49" t="s">
        <v>354</v>
      </c>
      <c r="E151" s="49">
        <v>2.5</v>
      </c>
      <c r="F151" s="50">
        <v>300</v>
      </c>
      <c r="G151" s="22">
        <v>750</v>
      </c>
      <c r="H151" s="51">
        <v>7.7922200000000004</v>
      </c>
      <c r="I151" s="59">
        <v>5844.17</v>
      </c>
      <c r="J151" s="60">
        <v>6540</v>
      </c>
      <c r="K151" s="60" t="s">
        <v>21</v>
      </c>
      <c r="L151" s="55" t="s">
        <v>358</v>
      </c>
      <c r="M151" s="107"/>
    </row>
    <row r="152" spans="1:13" s="98" customFormat="1" ht="63.75" x14ac:dyDescent="0.2">
      <c r="A152" s="58">
        <v>41058</v>
      </c>
      <c r="B152" s="20" t="s">
        <v>35</v>
      </c>
      <c r="C152" s="49" t="s">
        <v>355</v>
      </c>
      <c r="D152" s="49" t="s">
        <v>363</v>
      </c>
      <c r="E152" s="49">
        <v>9.5</v>
      </c>
      <c r="F152" s="50" t="s">
        <v>356</v>
      </c>
      <c r="G152" s="22">
        <v>2925</v>
      </c>
      <c r="H152" s="51" t="s">
        <v>357</v>
      </c>
      <c r="I152" s="59">
        <v>22812.55</v>
      </c>
      <c r="J152" s="60">
        <v>6543</v>
      </c>
      <c r="K152" s="60" t="s">
        <v>21</v>
      </c>
      <c r="L152" s="55" t="s">
        <v>359</v>
      </c>
      <c r="M152" s="107"/>
    </row>
    <row r="153" spans="1:13" s="29" customFormat="1" ht="63.75" x14ac:dyDescent="0.2">
      <c r="A153" s="58">
        <v>41059</v>
      </c>
      <c r="B153" s="49" t="s">
        <v>222</v>
      </c>
      <c r="C153" s="49" t="s">
        <v>93</v>
      </c>
      <c r="D153" s="49" t="s">
        <v>371</v>
      </c>
      <c r="E153" s="49">
        <v>3.5</v>
      </c>
      <c r="F153" s="50">
        <v>150</v>
      </c>
      <c r="G153" s="22">
        <v>525</v>
      </c>
      <c r="H153" s="51">
        <v>7.8034600000000003</v>
      </c>
      <c r="I153" s="59">
        <v>4096.82</v>
      </c>
      <c r="J153" s="60">
        <v>6537</v>
      </c>
      <c r="K153" s="60" t="s">
        <v>465</v>
      </c>
      <c r="L153" s="55" t="s">
        <v>374</v>
      </c>
      <c r="M153" s="54"/>
    </row>
    <row r="154" spans="1:13" s="29" customFormat="1" ht="51" x14ac:dyDescent="0.2">
      <c r="A154" s="58">
        <v>41059</v>
      </c>
      <c r="B154" s="49" t="s">
        <v>370</v>
      </c>
      <c r="C154" s="49" t="s">
        <v>93</v>
      </c>
      <c r="D154" s="49" t="s">
        <v>371</v>
      </c>
      <c r="E154" s="49">
        <v>3.5</v>
      </c>
      <c r="F154" s="50">
        <v>150</v>
      </c>
      <c r="G154" s="22">
        <v>525</v>
      </c>
      <c r="H154" s="51">
        <v>7.8034600000000003</v>
      </c>
      <c r="I154" s="59">
        <v>4096.82</v>
      </c>
      <c r="J154" s="60">
        <v>6538</v>
      </c>
      <c r="K154" s="60" t="s">
        <v>423</v>
      </c>
      <c r="L154" s="55" t="s">
        <v>374</v>
      </c>
      <c r="M154" s="54"/>
    </row>
    <row r="155" spans="1:13" s="29" customFormat="1" ht="63.75" x14ac:dyDescent="0.2">
      <c r="A155" s="58">
        <v>41059</v>
      </c>
      <c r="B155" s="49" t="s">
        <v>15</v>
      </c>
      <c r="C155" s="49" t="s">
        <v>360</v>
      </c>
      <c r="D155" s="49" t="s">
        <v>372</v>
      </c>
      <c r="E155" s="49">
        <v>6.5</v>
      </c>
      <c r="F155" s="50">
        <v>250</v>
      </c>
      <c r="G155" s="22">
        <v>1625</v>
      </c>
      <c r="H155" s="51">
        <v>7.8034600000000003</v>
      </c>
      <c r="I155" s="59">
        <v>12680.62</v>
      </c>
      <c r="J155" s="60">
        <v>6539</v>
      </c>
      <c r="K155" s="26" t="s">
        <v>471</v>
      </c>
      <c r="L155" s="55" t="s">
        <v>366</v>
      </c>
      <c r="M155" s="54"/>
    </row>
    <row r="156" spans="1:13" s="29" customFormat="1" ht="38.25" x14ac:dyDescent="0.2">
      <c r="A156" s="58">
        <v>41059</v>
      </c>
      <c r="B156" s="49" t="s">
        <v>173</v>
      </c>
      <c r="C156" s="49" t="s">
        <v>360</v>
      </c>
      <c r="D156" s="49" t="s">
        <v>373</v>
      </c>
      <c r="E156" s="49">
        <v>5.5</v>
      </c>
      <c r="F156" s="50">
        <v>200</v>
      </c>
      <c r="G156" s="22">
        <v>1100</v>
      </c>
      <c r="H156" s="51">
        <v>7.8034600000000003</v>
      </c>
      <c r="I156" s="59">
        <v>8598.36</v>
      </c>
      <c r="J156" s="60">
        <v>6541</v>
      </c>
      <c r="K156" s="26" t="s">
        <v>466</v>
      </c>
      <c r="L156" s="55" t="s">
        <v>366</v>
      </c>
      <c r="M156" s="54"/>
    </row>
    <row r="157" spans="1:13" s="29" customFormat="1" x14ac:dyDescent="0.2">
      <c r="A157" s="58"/>
      <c r="B157" s="57" t="s">
        <v>420</v>
      </c>
      <c r="C157" s="49"/>
      <c r="D157" s="49"/>
      <c r="E157" s="49"/>
      <c r="F157" s="50"/>
      <c r="G157" s="22"/>
      <c r="H157" s="51"/>
      <c r="I157" s="59"/>
      <c r="J157" s="60"/>
      <c r="K157" s="60"/>
      <c r="L157" s="55"/>
      <c r="M157" s="54"/>
    </row>
    <row r="158" spans="1:13" s="98" customFormat="1" ht="38.25" x14ac:dyDescent="0.2">
      <c r="A158" s="58">
        <v>41061</v>
      </c>
      <c r="B158" s="108" t="s">
        <v>27</v>
      </c>
      <c r="C158" s="49" t="s">
        <v>360</v>
      </c>
      <c r="D158" s="49" t="s">
        <v>362</v>
      </c>
      <c r="E158" s="49">
        <v>3.5</v>
      </c>
      <c r="F158" s="50">
        <v>800</v>
      </c>
      <c r="G158" s="22">
        <v>2800</v>
      </c>
      <c r="H158" s="51">
        <v>7.8247999999999998</v>
      </c>
      <c r="I158" s="59">
        <v>21909.439999999999</v>
      </c>
      <c r="J158" s="60">
        <v>6544</v>
      </c>
      <c r="K158" s="60" t="s">
        <v>22</v>
      </c>
      <c r="L158" s="55" t="s">
        <v>366</v>
      </c>
      <c r="M158" s="107"/>
    </row>
    <row r="159" spans="1:13" s="98" customFormat="1" ht="76.5" x14ac:dyDescent="0.2">
      <c r="A159" s="58">
        <v>41061</v>
      </c>
      <c r="B159" s="106" t="s">
        <v>254</v>
      </c>
      <c r="C159" s="49" t="s">
        <v>361</v>
      </c>
      <c r="D159" s="49" t="s">
        <v>364</v>
      </c>
      <c r="E159" s="49">
        <v>10.5</v>
      </c>
      <c r="F159" s="50">
        <v>300</v>
      </c>
      <c r="G159" s="22">
        <v>3150</v>
      </c>
      <c r="H159" s="51">
        <v>7.8247999999999998</v>
      </c>
      <c r="I159" s="59">
        <v>24648.12</v>
      </c>
      <c r="J159" s="60">
        <v>6546</v>
      </c>
      <c r="K159" s="60" t="s">
        <v>21</v>
      </c>
      <c r="L159" s="55" t="s">
        <v>367</v>
      </c>
      <c r="M159" s="107"/>
    </row>
    <row r="160" spans="1:13" s="29" customFormat="1" ht="38.25" x14ac:dyDescent="0.2">
      <c r="A160" s="58">
        <v>41061</v>
      </c>
      <c r="B160" s="20" t="s">
        <v>46</v>
      </c>
      <c r="C160" s="49" t="s">
        <v>361</v>
      </c>
      <c r="D160" s="49" t="s">
        <v>365</v>
      </c>
      <c r="E160" s="49">
        <v>5.5</v>
      </c>
      <c r="F160" s="50">
        <v>300</v>
      </c>
      <c r="G160" s="22">
        <v>1650</v>
      </c>
      <c r="H160" s="51">
        <v>7.8247999999999998</v>
      </c>
      <c r="I160" s="59">
        <v>12910.92</v>
      </c>
      <c r="J160" s="60">
        <v>6545</v>
      </c>
      <c r="K160" s="26" t="s">
        <v>464</v>
      </c>
      <c r="L160" s="55" t="s">
        <v>368</v>
      </c>
      <c r="M160" s="54"/>
    </row>
    <row r="161" spans="1:13" s="29" customFormat="1" ht="44.25" customHeight="1" x14ac:dyDescent="0.2">
      <c r="A161" s="58">
        <v>41061</v>
      </c>
      <c r="B161" s="49" t="s">
        <v>480</v>
      </c>
      <c r="C161" s="49" t="s">
        <v>360</v>
      </c>
      <c r="D161" s="49" t="s">
        <v>369</v>
      </c>
      <c r="E161" s="49">
        <v>4.5</v>
      </c>
      <c r="F161" s="50">
        <v>250</v>
      </c>
      <c r="G161" s="22">
        <v>1125</v>
      </c>
      <c r="H161" s="51">
        <v>7.8247999999999998</v>
      </c>
      <c r="I161" s="59">
        <v>8802.9</v>
      </c>
      <c r="J161" s="60">
        <v>6542</v>
      </c>
      <c r="K161" s="60" t="s">
        <v>463</v>
      </c>
      <c r="L161" s="55" t="s">
        <v>366</v>
      </c>
      <c r="M161" s="54"/>
    </row>
    <row r="162" spans="1:13" s="29" customFormat="1" ht="63.75" x14ac:dyDescent="0.2">
      <c r="A162" s="58">
        <v>41065</v>
      </c>
      <c r="B162" s="49" t="s">
        <v>113</v>
      </c>
      <c r="C162" s="49" t="s">
        <v>375</v>
      </c>
      <c r="D162" s="49" t="s">
        <v>376</v>
      </c>
      <c r="E162" s="49">
        <v>5.5</v>
      </c>
      <c r="F162" s="50">
        <v>350</v>
      </c>
      <c r="G162" s="22">
        <v>1925</v>
      </c>
      <c r="H162" s="51">
        <v>7.82944</v>
      </c>
      <c r="I162" s="59">
        <v>15071.67</v>
      </c>
      <c r="J162" s="60">
        <v>6548</v>
      </c>
      <c r="K162" s="60" t="s">
        <v>423</v>
      </c>
      <c r="L162" s="55" t="s">
        <v>462</v>
      </c>
      <c r="M162" s="54"/>
    </row>
    <row r="163" spans="1:13" s="29" customFormat="1" ht="38.25" x14ac:dyDescent="0.2">
      <c r="A163" s="58">
        <v>41067</v>
      </c>
      <c r="B163" s="20" t="s">
        <v>46</v>
      </c>
      <c r="C163" s="49" t="s">
        <v>377</v>
      </c>
      <c r="D163" s="49" t="s">
        <v>378</v>
      </c>
      <c r="E163" s="49"/>
      <c r="F163" s="50"/>
      <c r="G163" s="22">
        <v>75</v>
      </c>
      <c r="H163" s="51">
        <v>7.8385600000000002</v>
      </c>
      <c r="I163" s="59">
        <v>587.89</v>
      </c>
      <c r="J163" s="60">
        <v>6550</v>
      </c>
      <c r="K163" s="26" t="s">
        <v>464</v>
      </c>
      <c r="L163" s="55" t="s">
        <v>379</v>
      </c>
      <c r="M163" s="54"/>
    </row>
    <row r="164" spans="1:13" s="29" customFormat="1" ht="51" x14ac:dyDescent="0.2">
      <c r="A164" s="58">
        <v>41068</v>
      </c>
      <c r="B164" s="20" t="s">
        <v>36</v>
      </c>
      <c r="C164" s="49" t="s">
        <v>18</v>
      </c>
      <c r="D164" s="49" t="s">
        <v>380</v>
      </c>
      <c r="E164" s="49">
        <v>3.5</v>
      </c>
      <c r="F164" s="50">
        <v>150</v>
      </c>
      <c r="G164" s="22">
        <v>525</v>
      </c>
      <c r="H164" s="51">
        <v>7.8586499999999999</v>
      </c>
      <c r="I164" s="59">
        <v>4125.79</v>
      </c>
      <c r="J164" s="60">
        <v>6554</v>
      </c>
      <c r="K164" s="60" t="s">
        <v>423</v>
      </c>
      <c r="L164" s="55" t="s">
        <v>381</v>
      </c>
      <c r="M164" s="54"/>
    </row>
    <row r="165" spans="1:13" s="98" customFormat="1" ht="51" x14ac:dyDescent="0.2">
      <c r="A165" s="58">
        <v>41068</v>
      </c>
      <c r="B165" s="108" t="s">
        <v>40</v>
      </c>
      <c r="C165" s="49" t="s">
        <v>361</v>
      </c>
      <c r="D165" s="49" t="s">
        <v>382</v>
      </c>
      <c r="E165" s="49">
        <v>3.5</v>
      </c>
      <c r="F165" s="50">
        <v>1000</v>
      </c>
      <c r="G165" s="22">
        <v>3500</v>
      </c>
      <c r="H165" s="51">
        <v>7.8586499999999999</v>
      </c>
      <c r="I165" s="59">
        <v>27505.279999999999</v>
      </c>
      <c r="J165" s="60">
        <v>6553</v>
      </c>
      <c r="K165" s="60" t="s">
        <v>25</v>
      </c>
      <c r="L165" s="55" t="s">
        <v>383</v>
      </c>
      <c r="M165" s="107"/>
    </row>
    <row r="166" spans="1:13" s="29" customFormat="1" ht="38.25" x14ac:dyDescent="0.2">
      <c r="A166" s="58">
        <v>41072</v>
      </c>
      <c r="B166" s="49" t="s">
        <v>479</v>
      </c>
      <c r="C166" s="49" t="s">
        <v>47</v>
      </c>
      <c r="D166" s="49" t="s">
        <v>384</v>
      </c>
      <c r="E166" s="49">
        <v>5.5</v>
      </c>
      <c r="F166" s="50">
        <v>250</v>
      </c>
      <c r="G166" s="22">
        <v>1375</v>
      </c>
      <c r="H166" s="51">
        <v>7.8762299999999996</v>
      </c>
      <c r="I166" s="59">
        <v>10829.82</v>
      </c>
      <c r="J166" s="60">
        <v>6556</v>
      </c>
      <c r="K166" s="60" t="s">
        <v>463</v>
      </c>
      <c r="L166" s="55" t="s">
        <v>385</v>
      </c>
      <c r="M166" s="54"/>
    </row>
    <row r="167" spans="1:13" s="29" customFormat="1" ht="38.25" x14ac:dyDescent="0.2">
      <c r="A167" s="58">
        <v>41072</v>
      </c>
      <c r="B167" s="49" t="s">
        <v>12</v>
      </c>
      <c r="C167" s="49" t="s">
        <v>386</v>
      </c>
      <c r="D167" s="49" t="s">
        <v>387</v>
      </c>
      <c r="E167" s="49">
        <v>5.5</v>
      </c>
      <c r="F167" s="50">
        <v>150</v>
      </c>
      <c r="G167" s="22">
        <v>825</v>
      </c>
      <c r="H167" s="51">
        <v>7.8762299999999996</v>
      </c>
      <c r="I167" s="59">
        <v>6497.89</v>
      </c>
      <c r="J167" s="60">
        <v>6555</v>
      </c>
      <c r="K167" s="26" t="s">
        <v>464</v>
      </c>
      <c r="L167" s="55" t="s">
        <v>385</v>
      </c>
      <c r="M167" s="54"/>
    </row>
    <row r="168" spans="1:13" s="29" customFormat="1" ht="63.75" x14ac:dyDescent="0.2">
      <c r="A168" s="58">
        <v>41072</v>
      </c>
      <c r="B168" s="49" t="s">
        <v>388</v>
      </c>
      <c r="C168" s="49" t="s">
        <v>377</v>
      </c>
      <c r="D168" s="49" t="s">
        <v>389</v>
      </c>
      <c r="E168" s="49"/>
      <c r="F168" s="50"/>
      <c r="G168" s="22">
        <v>400</v>
      </c>
      <c r="H168" s="51">
        <v>7.8762299999999996</v>
      </c>
      <c r="I168" s="59">
        <v>3150.49</v>
      </c>
      <c r="J168" s="60">
        <v>6560</v>
      </c>
      <c r="K168" s="26" t="s">
        <v>471</v>
      </c>
      <c r="L168" s="55" t="s">
        <v>390</v>
      </c>
      <c r="M168" s="54"/>
    </row>
    <row r="169" spans="1:13" s="29" customFormat="1" ht="38.25" x14ac:dyDescent="0.2">
      <c r="A169" s="58">
        <v>41072</v>
      </c>
      <c r="B169" s="49" t="s">
        <v>391</v>
      </c>
      <c r="C169" s="49" t="s">
        <v>377</v>
      </c>
      <c r="D169" s="49" t="s">
        <v>389</v>
      </c>
      <c r="E169" s="49"/>
      <c r="F169" s="50"/>
      <c r="G169" s="22">
        <v>400</v>
      </c>
      <c r="H169" s="51">
        <v>7.8762299999999996</v>
      </c>
      <c r="I169" s="59">
        <v>3150.49</v>
      </c>
      <c r="J169" s="60">
        <v>6561</v>
      </c>
      <c r="K169" s="60" t="s">
        <v>473</v>
      </c>
      <c r="L169" s="55" t="s">
        <v>390</v>
      </c>
      <c r="M169" s="54"/>
    </row>
    <row r="170" spans="1:13" s="98" customFormat="1" ht="63.75" x14ac:dyDescent="0.2">
      <c r="A170" s="58">
        <v>41073</v>
      </c>
      <c r="B170" s="106" t="s">
        <v>254</v>
      </c>
      <c r="C170" s="49" t="s">
        <v>47</v>
      </c>
      <c r="D170" s="49" t="s">
        <v>393</v>
      </c>
      <c r="E170" s="49">
        <v>0</v>
      </c>
      <c r="F170" s="50">
        <v>0</v>
      </c>
      <c r="G170" s="22">
        <v>0</v>
      </c>
      <c r="H170" s="51">
        <v>0</v>
      </c>
      <c r="I170" s="59">
        <v>0</v>
      </c>
      <c r="J170" s="60">
        <v>6568</v>
      </c>
      <c r="K170" s="60" t="s">
        <v>21</v>
      </c>
      <c r="L170" s="55" t="s">
        <v>392</v>
      </c>
      <c r="M170" s="107"/>
    </row>
    <row r="171" spans="1:13" s="29" customFormat="1" ht="63.75" x14ac:dyDescent="0.2">
      <c r="A171" s="58">
        <v>41074</v>
      </c>
      <c r="B171" s="49" t="s">
        <v>394</v>
      </c>
      <c r="C171" s="49" t="s">
        <v>395</v>
      </c>
      <c r="D171" s="49" t="s">
        <v>396</v>
      </c>
      <c r="E171" s="49">
        <v>7.5</v>
      </c>
      <c r="F171" s="50">
        <v>300</v>
      </c>
      <c r="G171" s="22">
        <v>2250</v>
      </c>
      <c r="H171" s="51">
        <v>7.87547</v>
      </c>
      <c r="I171" s="59">
        <v>17719.810000000001</v>
      </c>
      <c r="J171" s="60">
        <v>6557</v>
      </c>
      <c r="K171" s="60" t="s">
        <v>423</v>
      </c>
      <c r="L171" s="55" t="s">
        <v>399</v>
      </c>
      <c r="M171" s="54"/>
    </row>
    <row r="172" spans="1:13" s="29" customFormat="1" ht="63.75" x14ac:dyDescent="0.2">
      <c r="A172" s="58">
        <v>41074</v>
      </c>
      <c r="B172" s="49" t="s">
        <v>222</v>
      </c>
      <c r="C172" s="49" t="s">
        <v>395</v>
      </c>
      <c r="D172" s="49" t="s">
        <v>397</v>
      </c>
      <c r="E172" s="49">
        <v>7.5</v>
      </c>
      <c r="F172" s="50">
        <v>300</v>
      </c>
      <c r="G172" s="22">
        <v>2250</v>
      </c>
      <c r="H172" s="51">
        <v>7.87547</v>
      </c>
      <c r="I172" s="59">
        <v>17719.810000000001</v>
      </c>
      <c r="J172" s="60">
        <v>6559</v>
      </c>
      <c r="K172" s="60" t="s">
        <v>465</v>
      </c>
      <c r="L172" s="55" t="s">
        <v>399</v>
      </c>
      <c r="M172" s="54"/>
    </row>
    <row r="173" spans="1:13" s="29" customFormat="1" ht="63.75" x14ac:dyDescent="0.2">
      <c r="A173" s="58">
        <v>41074</v>
      </c>
      <c r="B173" s="49" t="s">
        <v>220</v>
      </c>
      <c r="C173" s="49" t="s">
        <v>395</v>
      </c>
      <c r="D173" s="49" t="s">
        <v>398</v>
      </c>
      <c r="E173" s="49">
        <v>7.5</v>
      </c>
      <c r="F173" s="50">
        <v>300</v>
      </c>
      <c r="G173" s="22">
        <v>2250</v>
      </c>
      <c r="H173" s="51">
        <v>7.87547</v>
      </c>
      <c r="I173" s="59">
        <v>17719.8</v>
      </c>
      <c r="J173" s="60">
        <v>6558</v>
      </c>
      <c r="K173" s="26" t="s">
        <v>471</v>
      </c>
      <c r="L173" s="55" t="s">
        <v>399</v>
      </c>
      <c r="M173" s="54"/>
    </row>
    <row r="174" spans="1:13" s="29" customFormat="1" ht="63.75" x14ac:dyDescent="0.2">
      <c r="A174" s="58">
        <v>41074</v>
      </c>
      <c r="B174" s="49" t="s">
        <v>88</v>
      </c>
      <c r="C174" s="49" t="s">
        <v>93</v>
      </c>
      <c r="D174" s="49" t="s">
        <v>400</v>
      </c>
      <c r="E174" s="49">
        <v>3.5</v>
      </c>
      <c r="F174" s="50">
        <v>150</v>
      </c>
      <c r="G174" s="22">
        <v>525</v>
      </c>
      <c r="H174" s="51">
        <v>7.8762299999999996</v>
      </c>
      <c r="I174" s="59">
        <v>4135.0200000000004</v>
      </c>
      <c r="J174" s="60">
        <v>6564</v>
      </c>
      <c r="K174" s="26" t="s">
        <v>471</v>
      </c>
      <c r="L174" s="55" t="s">
        <v>401</v>
      </c>
      <c r="M174" s="54"/>
    </row>
    <row r="175" spans="1:13" s="29" customFormat="1" ht="63.75" x14ac:dyDescent="0.2">
      <c r="A175" s="58">
        <v>41074</v>
      </c>
      <c r="B175" s="49" t="s">
        <v>71</v>
      </c>
      <c r="C175" s="49" t="s">
        <v>93</v>
      </c>
      <c r="D175" s="49" t="s">
        <v>387</v>
      </c>
      <c r="E175" s="49"/>
      <c r="F175" s="50"/>
      <c r="G175" s="22">
        <v>50</v>
      </c>
      <c r="H175" s="51">
        <v>7.8762299999999996</v>
      </c>
      <c r="I175" s="59">
        <v>393.81</v>
      </c>
      <c r="J175" s="60">
        <v>6565</v>
      </c>
      <c r="K175" s="26" t="s">
        <v>471</v>
      </c>
      <c r="L175" s="55" t="s">
        <v>402</v>
      </c>
      <c r="M175" s="54"/>
    </row>
    <row r="176" spans="1:13" s="98" customFormat="1" ht="38.25" x14ac:dyDescent="0.2">
      <c r="A176" s="58">
        <v>41074</v>
      </c>
      <c r="B176" s="106" t="s">
        <v>206</v>
      </c>
      <c r="C176" s="49" t="s">
        <v>403</v>
      </c>
      <c r="D176" s="49" t="s">
        <v>404</v>
      </c>
      <c r="E176" s="49">
        <v>4.5</v>
      </c>
      <c r="F176" s="50">
        <v>350</v>
      </c>
      <c r="G176" s="22">
        <f t="shared" ref="G176:G194" si="3">F176*E176</f>
        <v>1575</v>
      </c>
      <c r="H176" s="51">
        <v>7.8691399999999998</v>
      </c>
      <c r="I176" s="59">
        <f t="shared" ref="I176:I195" si="4">G176*H176</f>
        <v>12393.895500000001</v>
      </c>
      <c r="J176" s="60">
        <v>6567</v>
      </c>
      <c r="K176" s="60" t="s">
        <v>21</v>
      </c>
      <c r="L176" s="55" t="s">
        <v>405</v>
      </c>
      <c r="M176" s="107"/>
    </row>
    <row r="177" spans="1:13" s="98" customFormat="1" ht="63.75" x14ac:dyDescent="0.2">
      <c r="A177" s="58">
        <v>41080</v>
      </c>
      <c r="B177" s="20" t="s">
        <v>35</v>
      </c>
      <c r="C177" s="49" t="s">
        <v>406</v>
      </c>
      <c r="D177" s="49" t="s">
        <v>407</v>
      </c>
      <c r="E177" s="49">
        <v>2.5</v>
      </c>
      <c r="F177" s="50">
        <v>200</v>
      </c>
      <c r="G177" s="22">
        <v>500</v>
      </c>
      <c r="H177" s="51">
        <v>7.8329399999999998</v>
      </c>
      <c r="I177" s="59">
        <v>3916.47</v>
      </c>
      <c r="J177" s="60">
        <v>6569</v>
      </c>
      <c r="K177" s="60" t="s">
        <v>21</v>
      </c>
      <c r="L177" s="55" t="s">
        <v>408</v>
      </c>
      <c r="M177" s="107"/>
    </row>
    <row r="178" spans="1:13" s="98" customFormat="1" ht="102.75" thickBot="1" x14ac:dyDescent="0.25">
      <c r="A178" s="58">
        <v>41082</v>
      </c>
      <c r="B178" s="20" t="s">
        <v>35</v>
      </c>
      <c r="C178" s="49" t="s">
        <v>409</v>
      </c>
      <c r="D178" s="49" t="s">
        <v>410</v>
      </c>
      <c r="E178" s="49">
        <v>8.5</v>
      </c>
      <c r="F178" s="50" t="s">
        <v>411</v>
      </c>
      <c r="G178" s="22">
        <v>2200</v>
      </c>
      <c r="H178" s="51">
        <v>7.8357000000000001</v>
      </c>
      <c r="I178" s="59">
        <v>17238.54</v>
      </c>
      <c r="J178" s="60">
        <v>6571</v>
      </c>
      <c r="K178" s="60" t="s">
        <v>24</v>
      </c>
      <c r="L178" s="55" t="s">
        <v>412</v>
      </c>
      <c r="M178" s="107"/>
    </row>
    <row r="179" spans="1:13" s="29" customFormat="1" ht="77.25" thickBot="1" x14ac:dyDescent="0.25">
      <c r="A179" s="61">
        <v>41082</v>
      </c>
      <c r="B179" s="49" t="s">
        <v>46</v>
      </c>
      <c r="C179" s="49" t="s">
        <v>413</v>
      </c>
      <c r="D179" s="49" t="s">
        <v>414</v>
      </c>
      <c r="E179" s="49"/>
      <c r="F179" s="50"/>
      <c r="G179" s="22">
        <v>50</v>
      </c>
      <c r="H179" s="51">
        <v>7.8558599999999998</v>
      </c>
      <c r="I179" s="59">
        <v>392.79</v>
      </c>
      <c r="J179" s="60">
        <v>6574</v>
      </c>
      <c r="K179" s="26" t="s">
        <v>464</v>
      </c>
      <c r="L179" s="55" t="s">
        <v>415</v>
      </c>
      <c r="M179" s="54"/>
    </row>
    <row r="180" spans="1:13" s="29" customFormat="1" ht="77.25" thickBot="1" x14ac:dyDescent="0.25">
      <c r="A180" s="62">
        <v>41082</v>
      </c>
      <c r="B180" s="63" t="s">
        <v>173</v>
      </c>
      <c r="C180" s="49" t="s">
        <v>28</v>
      </c>
      <c r="D180" s="49" t="s">
        <v>416</v>
      </c>
      <c r="E180" s="49">
        <v>2.5</v>
      </c>
      <c r="F180" s="50">
        <v>250</v>
      </c>
      <c r="G180" s="22">
        <v>625</v>
      </c>
      <c r="H180" s="51">
        <v>7.8558599999999998</v>
      </c>
      <c r="I180" s="59">
        <v>4909.91</v>
      </c>
      <c r="J180" s="60">
        <v>6572</v>
      </c>
      <c r="K180" s="26" t="s">
        <v>466</v>
      </c>
      <c r="L180" s="55" t="s">
        <v>417</v>
      </c>
      <c r="M180" s="54"/>
    </row>
    <row r="181" spans="1:13" s="29" customFormat="1" ht="39" thickBot="1" x14ac:dyDescent="0.25">
      <c r="A181" s="61">
        <v>41086</v>
      </c>
      <c r="B181" s="49" t="s">
        <v>172</v>
      </c>
      <c r="C181" s="49" t="s">
        <v>18</v>
      </c>
      <c r="D181" s="49" t="s">
        <v>418</v>
      </c>
      <c r="E181" s="49">
        <v>2.5</v>
      </c>
      <c r="F181" s="50">
        <v>200</v>
      </c>
      <c r="G181" s="22">
        <v>500</v>
      </c>
      <c r="H181" s="51">
        <v>7.8522699999999999</v>
      </c>
      <c r="I181" s="59">
        <v>3926.14</v>
      </c>
      <c r="J181" s="60">
        <v>6575</v>
      </c>
      <c r="K181" s="26" t="s">
        <v>466</v>
      </c>
      <c r="L181" s="55" t="s">
        <v>419</v>
      </c>
      <c r="M181" s="54"/>
    </row>
    <row r="182" spans="1:13" s="29" customFormat="1" ht="51" x14ac:dyDescent="0.2">
      <c r="A182" s="64">
        <v>41086</v>
      </c>
      <c r="B182" s="49" t="s">
        <v>113</v>
      </c>
      <c r="C182" s="49" t="s">
        <v>421</v>
      </c>
      <c r="D182" s="49" t="s">
        <v>422</v>
      </c>
      <c r="E182" s="49">
        <v>1.5</v>
      </c>
      <c r="F182" s="50">
        <v>250</v>
      </c>
      <c r="G182" s="22">
        <v>375</v>
      </c>
      <c r="H182" s="51">
        <v>7.8522699999999999</v>
      </c>
      <c r="I182" s="59">
        <v>2944.6</v>
      </c>
      <c r="J182" s="60">
        <v>6577</v>
      </c>
      <c r="K182" s="60" t="s">
        <v>423</v>
      </c>
      <c r="L182" s="55" t="s">
        <v>424</v>
      </c>
      <c r="M182" s="54"/>
    </row>
    <row r="183" spans="1:13" s="98" customFormat="1" ht="38.25" x14ac:dyDescent="0.2">
      <c r="A183" s="65">
        <v>41087</v>
      </c>
      <c r="B183" s="108" t="s">
        <v>40</v>
      </c>
      <c r="C183" s="49" t="s">
        <v>18</v>
      </c>
      <c r="D183" s="49" t="s">
        <v>425</v>
      </c>
      <c r="E183" s="49">
        <v>1.5</v>
      </c>
      <c r="F183" s="50">
        <v>0</v>
      </c>
      <c r="G183" s="22">
        <v>0</v>
      </c>
      <c r="H183" s="51">
        <v>0</v>
      </c>
      <c r="I183" s="59">
        <v>0</v>
      </c>
      <c r="J183" s="60">
        <v>6578</v>
      </c>
      <c r="K183" s="60" t="s">
        <v>22</v>
      </c>
      <c r="L183" s="55" t="s">
        <v>419</v>
      </c>
      <c r="M183" s="107"/>
    </row>
    <row r="184" spans="1:13" s="98" customFormat="1" ht="25.5" x14ac:dyDescent="0.2">
      <c r="A184" s="64">
        <v>41087</v>
      </c>
      <c r="B184" s="108" t="s">
        <v>40</v>
      </c>
      <c r="C184" s="49" t="s">
        <v>426</v>
      </c>
      <c r="D184" s="49" t="s">
        <v>427</v>
      </c>
      <c r="E184" s="49">
        <v>5.5</v>
      </c>
      <c r="F184" s="50">
        <v>1000</v>
      </c>
      <c r="G184" s="22">
        <f t="shared" si="3"/>
        <v>5500</v>
      </c>
      <c r="H184" s="51">
        <v>7.84572</v>
      </c>
      <c r="I184" s="59">
        <f t="shared" si="4"/>
        <v>43151.46</v>
      </c>
      <c r="J184" s="60">
        <v>6579</v>
      </c>
      <c r="K184" s="60" t="s">
        <v>22</v>
      </c>
      <c r="L184" s="55" t="s">
        <v>428</v>
      </c>
      <c r="M184" s="107"/>
    </row>
    <row r="185" spans="1:13" s="29" customFormat="1" ht="89.25" x14ac:dyDescent="0.2">
      <c r="A185" s="65">
        <v>41087</v>
      </c>
      <c r="B185" s="49" t="s">
        <v>429</v>
      </c>
      <c r="C185" s="49" t="s">
        <v>430</v>
      </c>
      <c r="D185" s="49" t="s">
        <v>431</v>
      </c>
      <c r="E185" s="49">
        <v>8.5</v>
      </c>
      <c r="F185" s="50">
        <v>200</v>
      </c>
      <c r="G185" s="22">
        <f t="shared" si="3"/>
        <v>1700</v>
      </c>
      <c r="H185" s="51">
        <v>7.8574900000000003</v>
      </c>
      <c r="I185" s="59">
        <f t="shared" si="4"/>
        <v>13357.733</v>
      </c>
      <c r="J185" s="60">
        <v>6581</v>
      </c>
      <c r="K185" s="60" t="s">
        <v>478</v>
      </c>
      <c r="L185" s="55" t="s">
        <v>432</v>
      </c>
      <c r="M185" s="54"/>
    </row>
    <row r="186" spans="1:13" s="29" customFormat="1" ht="89.25" x14ac:dyDescent="0.2">
      <c r="A186" s="64">
        <v>41087</v>
      </c>
      <c r="B186" s="49" t="s">
        <v>237</v>
      </c>
      <c r="C186" s="49" t="s">
        <v>430</v>
      </c>
      <c r="D186" s="49" t="s">
        <v>431</v>
      </c>
      <c r="E186" s="49">
        <v>8.5</v>
      </c>
      <c r="F186" s="50">
        <v>250</v>
      </c>
      <c r="G186" s="22">
        <f t="shared" si="3"/>
        <v>2125</v>
      </c>
      <c r="H186" s="51">
        <v>7.8574900000000003</v>
      </c>
      <c r="I186" s="59">
        <f t="shared" si="4"/>
        <v>16697.166250000002</v>
      </c>
      <c r="J186" s="60">
        <v>6580</v>
      </c>
      <c r="K186" s="60" t="s">
        <v>473</v>
      </c>
      <c r="L186" s="55" t="s">
        <v>432</v>
      </c>
      <c r="M186" s="54"/>
    </row>
    <row r="187" spans="1:13" s="98" customFormat="1" ht="25.5" x14ac:dyDescent="0.2">
      <c r="A187" s="65">
        <v>41087</v>
      </c>
      <c r="B187" s="49" t="s">
        <v>258</v>
      </c>
      <c r="C187" s="49" t="s">
        <v>426</v>
      </c>
      <c r="D187" s="49" t="s">
        <v>435</v>
      </c>
      <c r="E187" s="49">
        <v>5.5</v>
      </c>
      <c r="F187" s="50">
        <v>350</v>
      </c>
      <c r="G187" s="22">
        <f>E187*F187</f>
        <v>1925</v>
      </c>
      <c r="H187" s="51">
        <v>7.8461400000000001</v>
      </c>
      <c r="I187" s="59">
        <f>G187*H187</f>
        <v>15103.8195</v>
      </c>
      <c r="J187" s="60">
        <v>6582</v>
      </c>
      <c r="K187" s="60" t="s">
        <v>22</v>
      </c>
      <c r="L187" s="55" t="s">
        <v>428</v>
      </c>
      <c r="M187" s="107"/>
    </row>
    <row r="188" spans="1:13" s="29" customFormat="1" x14ac:dyDescent="0.2">
      <c r="A188" s="65"/>
      <c r="B188" s="57" t="s">
        <v>441</v>
      </c>
      <c r="C188" s="49"/>
      <c r="D188" s="49"/>
      <c r="E188" s="49"/>
      <c r="F188" s="50"/>
      <c r="G188" s="22"/>
      <c r="H188" s="51"/>
      <c r="I188" s="59"/>
      <c r="J188" s="60"/>
      <c r="K188" s="60"/>
      <c r="L188" s="55"/>
      <c r="M188" s="54"/>
    </row>
    <row r="189" spans="1:13" s="29" customFormat="1" ht="89.25" x14ac:dyDescent="0.2">
      <c r="A189" s="65">
        <v>41095</v>
      </c>
      <c r="B189" s="49" t="s">
        <v>15</v>
      </c>
      <c r="C189" s="49" t="s">
        <v>433</v>
      </c>
      <c r="D189" s="49" t="s">
        <v>434</v>
      </c>
      <c r="E189" s="49">
        <v>5.5</v>
      </c>
      <c r="F189" s="50">
        <v>350</v>
      </c>
      <c r="G189" s="22">
        <f t="shared" si="3"/>
        <v>1925</v>
      </c>
      <c r="H189" s="51">
        <v>7.8237800000000002</v>
      </c>
      <c r="I189" s="59">
        <f t="shared" si="4"/>
        <v>15060.7765</v>
      </c>
      <c r="J189" s="60">
        <v>6583</v>
      </c>
      <c r="K189" s="26" t="s">
        <v>471</v>
      </c>
      <c r="L189" s="55" t="s">
        <v>436</v>
      </c>
      <c r="M189" s="54"/>
    </row>
    <row r="190" spans="1:13" s="29" customFormat="1" ht="51" x14ac:dyDescent="0.2">
      <c r="A190" s="65">
        <v>41099</v>
      </c>
      <c r="B190" s="49" t="s">
        <v>112</v>
      </c>
      <c r="C190" s="49" t="s">
        <v>421</v>
      </c>
      <c r="D190" s="49" t="s">
        <v>437</v>
      </c>
      <c r="E190" s="49">
        <v>3.5</v>
      </c>
      <c r="F190" s="50">
        <v>200</v>
      </c>
      <c r="G190" s="22">
        <f t="shared" si="3"/>
        <v>700</v>
      </c>
      <c r="H190" s="51">
        <v>7.8196399999999997</v>
      </c>
      <c r="I190" s="59">
        <f t="shared" si="4"/>
        <v>5473.7479999999996</v>
      </c>
      <c r="J190" s="60">
        <v>6584</v>
      </c>
      <c r="K190" s="60" t="s">
        <v>423</v>
      </c>
      <c r="L190" s="55" t="s">
        <v>438</v>
      </c>
      <c r="M190" s="54"/>
    </row>
    <row r="191" spans="1:13" s="29" customFormat="1" ht="51" x14ac:dyDescent="0.2">
      <c r="A191" s="64">
        <v>41099</v>
      </c>
      <c r="B191" s="49" t="s">
        <v>439</v>
      </c>
      <c r="C191" s="49" t="s">
        <v>421</v>
      </c>
      <c r="D191" s="49" t="s">
        <v>437</v>
      </c>
      <c r="E191" s="49">
        <v>3.5</v>
      </c>
      <c r="F191" s="50">
        <v>200</v>
      </c>
      <c r="G191" s="22">
        <f t="shared" si="3"/>
        <v>700</v>
      </c>
      <c r="H191" s="51">
        <v>7.8196399999999997</v>
      </c>
      <c r="I191" s="59">
        <f t="shared" si="4"/>
        <v>5473.7479999999996</v>
      </c>
      <c r="J191" s="60">
        <v>6585</v>
      </c>
      <c r="K191" s="60" t="s">
        <v>423</v>
      </c>
      <c r="L191" s="55" t="s">
        <v>438</v>
      </c>
      <c r="M191" s="54"/>
    </row>
    <row r="192" spans="1:13" s="29" customFormat="1" ht="63.75" x14ac:dyDescent="0.2">
      <c r="A192" s="65">
        <v>41099</v>
      </c>
      <c r="B192" s="49" t="s">
        <v>92</v>
      </c>
      <c r="C192" s="49" t="s">
        <v>426</v>
      </c>
      <c r="D192" s="49" t="s">
        <v>440</v>
      </c>
      <c r="E192" s="49">
        <v>4.5</v>
      </c>
      <c r="F192" s="50">
        <v>300</v>
      </c>
      <c r="G192" s="22">
        <f t="shared" si="3"/>
        <v>1350</v>
      </c>
      <c r="H192" s="51">
        <v>7.8196399999999997</v>
      </c>
      <c r="I192" s="59">
        <f t="shared" si="4"/>
        <v>10556.513999999999</v>
      </c>
      <c r="J192" s="60">
        <v>6587</v>
      </c>
      <c r="K192" s="60" t="s">
        <v>471</v>
      </c>
      <c r="L192" s="55" t="s">
        <v>457</v>
      </c>
      <c r="M192" s="54"/>
    </row>
    <row r="193" spans="1:13" s="98" customFormat="1" ht="38.25" x14ac:dyDescent="0.2">
      <c r="A193" s="65">
        <v>41106</v>
      </c>
      <c r="B193" s="49" t="s">
        <v>66</v>
      </c>
      <c r="C193" s="49" t="s">
        <v>442</v>
      </c>
      <c r="D193" s="49" t="s">
        <v>443</v>
      </c>
      <c r="E193" s="49"/>
      <c r="F193" s="50"/>
      <c r="G193" s="22">
        <f t="shared" si="3"/>
        <v>0</v>
      </c>
      <c r="H193" s="51"/>
      <c r="I193" s="59">
        <f t="shared" si="4"/>
        <v>0</v>
      </c>
      <c r="J193" s="60">
        <v>6588</v>
      </c>
      <c r="K193" s="60" t="s">
        <v>22</v>
      </c>
      <c r="L193" s="55" t="s">
        <v>456</v>
      </c>
      <c r="M193" s="107"/>
    </row>
    <row r="194" spans="1:13" s="98" customFormat="1" ht="63.75" x14ac:dyDescent="0.2">
      <c r="A194" s="65">
        <v>41100</v>
      </c>
      <c r="B194" s="20" t="s">
        <v>35</v>
      </c>
      <c r="C194" s="49" t="s">
        <v>426</v>
      </c>
      <c r="D194" s="49" t="s">
        <v>444</v>
      </c>
      <c r="E194" s="49">
        <v>5.5</v>
      </c>
      <c r="F194" s="50">
        <v>350</v>
      </c>
      <c r="G194" s="22">
        <f t="shared" si="3"/>
        <v>1925</v>
      </c>
      <c r="H194" s="51">
        <v>7.8138699999999996</v>
      </c>
      <c r="I194" s="59">
        <f t="shared" si="4"/>
        <v>15041.69975</v>
      </c>
      <c r="J194" s="60">
        <v>6589</v>
      </c>
      <c r="K194" s="60" t="s">
        <v>24</v>
      </c>
      <c r="L194" s="55" t="s">
        <v>461</v>
      </c>
      <c r="M194" s="107"/>
    </row>
    <row r="195" spans="1:13" s="29" customFormat="1" ht="63.75" x14ac:dyDescent="0.2">
      <c r="A195" s="65">
        <v>41104</v>
      </c>
      <c r="B195" s="49" t="s">
        <v>388</v>
      </c>
      <c r="C195" s="49" t="s">
        <v>445</v>
      </c>
      <c r="D195" s="49" t="s">
        <v>389</v>
      </c>
      <c r="E195" s="49"/>
      <c r="F195" s="50"/>
      <c r="G195" s="22">
        <v>400</v>
      </c>
      <c r="H195" s="51">
        <v>7.8762299999999996</v>
      </c>
      <c r="I195" s="59">
        <f t="shared" si="4"/>
        <v>3150.4919999999997</v>
      </c>
      <c r="J195" s="60">
        <v>6590</v>
      </c>
      <c r="K195" s="26" t="s">
        <v>471</v>
      </c>
      <c r="L195" s="55" t="s">
        <v>390</v>
      </c>
      <c r="M195" s="54"/>
    </row>
    <row r="196" spans="1:13" s="29" customFormat="1" ht="51" x14ac:dyDescent="0.2">
      <c r="A196" s="65">
        <v>41106</v>
      </c>
      <c r="B196" s="49" t="s">
        <v>370</v>
      </c>
      <c r="C196" s="49" t="s">
        <v>442</v>
      </c>
      <c r="D196" s="49" t="s">
        <v>443</v>
      </c>
      <c r="E196" s="49"/>
      <c r="F196" s="50"/>
      <c r="G196" s="22">
        <v>50</v>
      </c>
      <c r="H196" s="51">
        <v>7.8260199999999998</v>
      </c>
      <c r="I196" s="59">
        <f>G196*H196</f>
        <v>391.30099999999999</v>
      </c>
      <c r="J196" s="60">
        <v>6591</v>
      </c>
      <c r="K196" s="60" t="s">
        <v>423</v>
      </c>
      <c r="L196" s="55" t="s">
        <v>456</v>
      </c>
      <c r="M196" s="54"/>
    </row>
    <row r="197" spans="1:13" s="29" customFormat="1" ht="38.25" x14ac:dyDescent="0.2">
      <c r="A197" s="65">
        <v>41103</v>
      </c>
      <c r="B197" s="49" t="s">
        <v>172</v>
      </c>
      <c r="C197" s="49" t="s">
        <v>446</v>
      </c>
      <c r="D197" s="49" t="s">
        <v>447</v>
      </c>
      <c r="E197" s="49">
        <v>2.5</v>
      </c>
      <c r="F197" s="50">
        <v>300</v>
      </c>
      <c r="G197" s="22">
        <f t="shared" ref="G197:G262" si="5">F197*E197</f>
        <v>750</v>
      </c>
      <c r="H197" s="51">
        <v>7.8284099999999999</v>
      </c>
      <c r="I197" s="59">
        <f t="shared" ref="I197:I262" si="6">G197*H197</f>
        <v>5871.3074999999999</v>
      </c>
      <c r="J197" s="60">
        <v>6593</v>
      </c>
      <c r="K197" s="26" t="s">
        <v>466</v>
      </c>
      <c r="L197" s="55" t="s">
        <v>458</v>
      </c>
      <c r="M197" s="54"/>
    </row>
    <row r="198" spans="1:13" s="29" customFormat="1" ht="51" x14ac:dyDescent="0.2">
      <c r="A198" s="65">
        <v>41103</v>
      </c>
      <c r="B198" s="49" t="s">
        <v>448</v>
      </c>
      <c r="C198" s="49" t="s">
        <v>449</v>
      </c>
      <c r="D198" s="49" t="s">
        <v>447</v>
      </c>
      <c r="E198" s="49">
        <v>2.5</v>
      </c>
      <c r="F198" s="50">
        <v>250</v>
      </c>
      <c r="G198" s="22">
        <f t="shared" si="5"/>
        <v>625</v>
      </c>
      <c r="H198" s="51">
        <v>7.8284099999999999</v>
      </c>
      <c r="I198" s="59">
        <f t="shared" si="6"/>
        <v>4892.7562500000004</v>
      </c>
      <c r="J198" s="60">
        <v>6594</v>
      </c>
      <c r="K198" s="60" t="s">
        <v>423</v>
      </c>
      <c r="L198" s="55" t="s">
        <v>458</v>
      </c>
      <c r="M198" s="54"/>
    </row>
    <row r="199" spans="1:13" s="98" customFormat="1" ht="25.5" x14ac:dyDescent="0.2">
      <c r="A199" s="65">
        <v>41103</v>
      </c>
      <c r="B199" s="108" t="s">
        <v>40</v>
      </c>
      <c r="C199" s="49" t="s">
        <v>450</v>
      </c>
      <c r="D199" s="49" t="s">
        <v>451</v>
      </c>
      <c r="E199" s="49">
        <v>4.5</v>
      </c>
      <c r="F199" s="50">
        <v>800</v>
      </c>
      <c r="G199" s="22">
        <f t="shared" si="5"/>
        <v>3600</v>
      </c>
      <c r="H199" s="51">
        <v>7.8284099999999999</v>
      </c>
      <c r="I199" s="59">
        <f t="shared" si="6"/>
        <v>28182.275999999998</v>
      </c>
      <c r="J199" s="60">
        <v>6595</v>
      </c>
      <c r="K199" s="60" t="s">
        <v>25</v>
      </c>
      <c r="L199" s="55" t="s">
        <v>459</v>
      </c>
      <c r="M199" s="107"/>
    </row>
    <row r="200" spans="1:13" s="98" customFormat="1" ht="63.75" x14ac:dyDescent="0.2">
      <c r="A200" s="65">
        <v>41106</v>
      </c>
      <c r="B200" s="106" t="s">
        <v>206</v>
      </c>
      <c r="C200" s="49" t="s">
        <v>361</v>
      </c>
      <c r="D200" s="49" t="s">
        <v>452</v>
      </c>
      <c r="E200" s="49">
        <v>2.5</v>
      </c>
      <c r="F200" s="50">
        <v>300</v>
      </c>
      <c r="G200" s="22">
        <f t="shared" si="5"/>
        <v>750</v>
      </c>
      <c r="H200" s="51">
        <v>7.8112399999999997</v>
      </c>
      <c r="I200" s="59">
        <f t="shared" si="6"/>
        <v>5858.4299999999994</v>
      </c>
      <c r="J200" s="60">
        <v>6596</v>
      </c>
      <c r="K200" s="60" t="s">
        <v>21</v>
      </c>
      <c r="L200" s="55" t="s">
        <v>460</v>
      </c>
      <c r="M200" s="107"/>
    </row>
    <row r="201" spans="1:13" s="29" customFormat="1" ht="63.75" x14ac:dyDescent="0.2">
      <c r="A201" s="65">
        <v>41106</v>
      </c>
      <c r="B201" s="49" t="s">
        <v>50</v>
      </c>
      <c r="C201" s="49" t="s">
        <v>361</v>
      </c>
      <c r="D201" s="49" t="s">
        <v>452</v>
      </c>
      <c r="E201" s="49">
        <v>2.5</v>
      </c>
      <c r="F201" s="50">
        <v>300</v>
      </c>
      <c r="G201" s="22">
        <f t="shared" si="5"/>
        <v>750</v>
      </c>
      <c r="H201" s="51">
        <v>7.8112399999999997</v>
      </c>
      <c r="I201" s="59">
        <f t="shared" si="6"/>
        <v>5858.4299999999994</v>
      </c>
      <c r="J201" s="60">
        <v>6597</v>
      </c>
      <c r="K201" s="26" t="s">
        <v>471</v>
      </c>
      <c r="L201" s="55" t="s">
        <v>460</v>
      </c>
      <c r="M201" s="54"/>
    </row>
    <row r="202" spans="1:13" s="29" customFormat="1" ht="63.75" x14ac:dyDescent="0.2">
      <c r="A202" s="65">
        <v>41106</v>
      </c>
      <c r="B202" s="49" t="s">
        <v>194</v>
      </c>
      <c r="C202" s="49" t="s">
        <v>361</v>
      </c>
      <c r="D202" s="49" t="s">
        <v>452</v>
      </c>
      <c r="E202" s="49">
        <v>2.5</v>
      </c>
      <c r="F202" s="50">
        <v>250</v>
      </c>
      <c r="G202" s="22">
        <f t="shared" si="5"/>
        <v>625</v>
      </c>
      <c r="H202" s="51">
        <v>7.8112399999999997</v>
      </c>
      <c r="I202" s="59">
        <f t="shared" si="6"/>
        <v>4882.0249999999996</v>
      </c>
      <c r="J202" s="60">
        <v>6598</v>
      </c>
      <c r="K202" s="26" t="s">
        <v>471</v>
      </c>
      <c r="L202" s="55" t="s">
        <v>460</v>
      </c>
      <c r="M202" s="54"/>
    </row>
    <row r="203" spans="1:13" s="29" customFormat="1" ht="89.25" x14ac:dyDescent="0.2">
      <c r="A203" s="65">
        <v>41106</v>
      </c>
      <c r="B203" s="49" t="s">
        <v>113</v>
      </c>
      <c r="C203" s="49" t="s">
        <v>453</v>
      </c>
      <c r="D203" s="49" t="s">
        <v>451</v>
      </c>
      <c r="E203" s="49">
        <v>4.5</v>
      </c>
      <c r="F203" s="50">
        <v>350</v>
      </c>
      <c r="G203" s="22">
        <f t="shared" si="5"/>
        <v>1575</v>
      </c>
      <c r="H203" s="51">
        <v>7.8157500000000004</v>
      </c>
      <c r="I203" s="59">
        <f t="shared" si="6"/>
        <v>12309.806250000001</v>
      </c>
      <c r="J203" s="60">
        <v>6599</v>
      </c>
      <c r="K203" s="60" t="s">
        <v>423</v>
      </c>
      <c r="L203" s="55" t="s">
        <v>455</v>
      </c>
      <c r="M203" s="54"/>
    </row>
    <row r="204" spans="1:13" s="29" customFormat="1" ht="89.25" x14ac:dyDescent="0.2">
      <c r="A204" s="65">
        <v>41106</v>
      </c>
      <c r="B204" s="49" t="s">
        <v>92</v>
      </c>
      <c r="C204" s="49" t="s">
        <v>454</v>
      </c>
      <c r="D204" s="49" t="s">
        <v>451</v>
      </c>
      <c r="E204" s="49">
        <v>4.5</v>
      </c>
      <c r="F204" s="50">
        <v>300</v>
      </c>
      <c r="G204" s="22">
        <f t="shared" si="5"/>
        <v>1350</v>
      </c>
      <c r="H204" s="51">
        <v>7.8157500000000004</v>
      </c>
      <c r="I204" s="59">
        <f t="shared" si="6"/>
        <v>10551.262500000001</v>
      </c>
      <c r="J204" s="60">
        <v>6601</v>
      </c>
      <c r="K204" s="26" t="s">
        <v>471</v>
      </c>
      <c r="L204" s="55" t="s">
        <v>455</v>
      </c>
      <c r="M204" s="54"/>
    </row>
    <row r="205" spans="1:13" s="29" customFormat="1" ht="102" x14ac:dyDescent="0.2">
      <c r="A205" s="65">
        <v>41109</v>
      </c>
      <c r="B205" s="49" t="s">
        <v>481</v>
      </c>
      <c r="C205" s="49" t="s">
        <v>482</v>
      </c>
      <c r="D205" s="49" t="s">
        <v>483</v>
      </c>
      <c r="E205" s="49">
        <v>6.5</v>
      </c>
      <c r="F205" s="50">
        <v>150</v>
      </c>
      <c r="G205" s="22">
        <f t="shared" si="5"/>
        <v>975</v>
      </c>
      <c r="H205" s="51">
        <v>7.8188199999999997</v>
      </c>
      <c r="I205" s="59">
        <f t="shared" si="6"/>
        <v>7623.3494999999994</v>
      </c>
      <c r="J205" s="60">
        <v>6602</v>
      </c>
      <c r="K205" s="60"/>
      <c r="L205" s="55" t="s">
        <v>494</v>
      </c>
      <c r="M205" s="54"/>
    </row>
    <row r="206" spans="1:13" s="29" customFormat="1" ht="51" x14ac:dyDescent="0.2">
      <c r="A206" s="65">
        <v>41110</v>
      </c>
      <c r="B206" s="49" t="s">
        <v>35</v>
      </c>
      <c r="C206" s="49" t="s">
        <v>421</v>
      </c>
      <c r="D206" s="49" t="s">
        <v>484</v>
      </c>
      <c r="E206" s="49">
        <v>2.5</v>
      </c>
      <c r="F206" s="50">
        <v>250</v>
      </c>
      <c r="G206" s="22">
        <f t="shared" si="5"/>
        <v>625</v>
      </c>
      <c r="H206" s="51">
        <v>7.8242599999999998</v>
      </c>
      <c r="I206" s="59">
        <f t="shared" si="6"/>
        <v>4890.1624999999995</v>
      </c>
      <c r="J206" s="60">
        <v>6603</v>
      </c>
      <c r="K206" s="60" t="s">
        <v>24</v>
      </c>
      <c r="L206" s="55" t="s">
        <v>493</v>
      </c>
      <c r="M206" s="54"/>
    </row>
    <row r="207" spans="1:13" s="29" customFormat="1" ht="51" x14ac:dyDescent="0.2">
      <c r="A207" s="65">
        <v>41110</v>
      </c>
      <c r="B207" s="49" t="s">
        <v>342</v>
      </c>
      <c r="C207" s="49" t="s">
        <v>421</v>
      </c>
      <c r="D207" s="49" t="s">
        <v>484</v>
      </c>
      <c r="E207" s="49">
        <v>2.5</v>
      </c>
      <c r="F207" s="50">
        <v>150</v>
      </c>
      <c r="G207" s="22">
        <f t="shared" si="5"/>
        <v>375</v>
      </c>
      <c r="H207" s="51">
        <v>7.8242599999999998</v>
      </c>
      <c r="I207" s="59">
        <f t="shared" si="6"/>
        <v>2934.0974999999999</v>
      </c>
      <c r="J207" s="60">
        <v>6604</v>
      </c>
      <c r="K207" s="60" t="s">
        <v>423</v>
      </c>
      <c r="L207" s="55" t="s">
        <v>493</v>
      </c>
      <c r="M207" s="54"/>
    </row>
    <row r="208" spans="1:13" s="29" customFormat="1" ht="51" x14ac:dyDescent="0.2">
      <c r="A208" s="65">
        <v>41113</v>
      </c>
      <c r="B208" s="49" t="s">
        <v>66</v>
      </c>
      <c r="C208" s="49" t="s">
        <v>421</v>
      </c>
      <c r="D208" s="49" t="s">
        <v>484</v>
      </c>
      <c r="E208" s="49">
        <v>2.5</v>
      </c>
      <c r="F208" s="50"/>
      <c r="G208" s="22">
        <f t="shared" si="5"/>
        <v>0</v>
      </c>
      <c r="H208" s="51"/>
      <c r="I208" s="59">
        <f t="shared" si="6"/>
        <v>0</v>
      </c>
      <c r="J208" s="60">
        <v>6606</v>
      </c>
      <c r="K208" s="60" t="s">
        <v>22</v>
      </c>
      <c r="L208" s="55" t="s">
        <v>493</v>
      </c>
      <c r="M208" s="54"/>
    </row>
    <row r="209" spans="1:13" s="29" customFormat="1" ht="25.5" x14ac:dyDescent="0.2">
      <c r="A209" s="65">
        <v>41114</v>
      </c>
      <c r="B209" s="49" t="s">
        <v>206</v>
      </c>
      <c r="C209" s="49" t="s">
        <v>485</v>
      </c>
      <c r="D209" s="49" t="s">
        <v>486</v>
      </c>
      <c r="E209" s="49">
        <v>2.5</v>
      </c>
      <c r="F209" s="50">
        <v>200</v>
      </c>
      <c r="G209" s="22">
        <f t="shared" si="5"/>
        <v>500</v>
      </c>
      <c r="H209" s="51">
        <v>7.8260199999999998</v>
      </c>
      <c r="I209" s="59">
        <f t="shared" si="6"/>
        <v>3913.0099999999998</v>
      </c>
      <c r="J209" s="60">
        <v>6607</v>
      </c>
      <c r="K209" s="60" t="s">
        <v>24</v>
      </c>
      <c r="L209" s="55" t="s">
        <v>495</v>
      </c>
      <c r="M209" s="54"/>
    </row>
    <row r="210" spans="1:13" s="29" customFormat="1" ht="63.75" x14ac:dyDescent="0.2">
      <c r="A210" s="65">
        <v>41114</v>
      </c>
      <c r="B210" s="49" t="s">
        <v>88</v>
      </c>
      <c r="C210" s="49" t="s">
        <v>485</v>
      </c>
      <c r="D210" s="49" t="s">
        <v>487</v>
      </c>
      <c r="E210" s="49">
        <v>3.5</v>
      </c>
      <c r="F210" s="50">
        <v>150</v>
      </c>
      <c r="G210" s="22">
        <f t="shared" si="5"/>
        <v>525</v>
      </c>
      <c r="H210" s="51">
        <v>7.8260199999999998</v>
      </c>
      <c r="I210" s="59">
        <f t="shared" si="6"/>
        <v>4108.6605</v>
      </c>
      <c r="J210" s="60">
        <v>6608</v>
      </c>
      <c r="K210" s="26" t="s">
        <v>471</v>
      </c>
      <c r="L210" s="55" t="s">
        <v>495</v>
      </c>
      <c r="M210" s="54"/>
    </row>
    <row r="211" spans="1:13" s="29" customFormat="1" ht="63.75" x14ac:dyDescent="0.2">
      <c r="A211" s="65">
        <v>41114</v>
      </c>
      <c r="B211" s="49" t="s">
        <v>194</v>
      </c>
      <c r="C211" s="49" t="s">
        <v>485</v>
      </c>
      <c r="D211" s="49" t="s">
        <v>487</v>
      </c>
      <c r="E211" s="49">
        <v>3.5</v>
      </c>
      <c r="F211" s="50">
        <v>150</v>
      </c>
      <c r="G211" s="22">
        <f t="shared" si="5"/>
        <v>525</v>
      </c>
      <c r="H211" s="51">
        <v>7.8260199999999998</v>
      </c>
      <c r="I211" s="59">
        <f t="shared" si="6"/>
        <v>4108.6605</v>
      </c>
      <c r="J211" s="60">
        <v>6609</v>
      </c>
      <c r="K211" s="26" t="s">
        <v>471</v>
      </c>
      <c r="L211" s="55" t="s">
        <v>495</v>
      </c>
      <c r="M211" s="54"/>
    </row>
    <row r="212" spans="1:13" s="29" customFormat="1" ht="51" x14ac:dyDescent="0.2">
      <c r="A212" s="65">
        <v>41115</v>
      </c>
      <c r="B212" s="49" t="s">
        <v>488</v>
      </c>
      <c r="C212" s="49" t="s">
        <v>445</v>
      </c>
      <c r="D212" s="49" t="s">
        <v>489</v>
      </c>
      <c r="E212" s="49">
        <v>0</v>
      </c>
      <c r="F212" s="50">
        <v>0</v>
      </c>
      <c r="G212" s="22">
        <v>400</v>
      </c>
      <c r="H212" s="51">
        <v>7.8252300000000004</v>
      </c>
      <c r="I212" s="59">
        <f t="shared" si="6"/>
        <v>3130.0920000000001</v>
      </c>
      <c r="J212" s="60">
        <v>6610</v>
      </c>
      <c r="K212" s="60" t="s">
        <v>423</v>
      </c>
      <c r="L212" s="55" t="s">
        <v>496</v>
      </c>
      <c r="M212" s="54"/>
    </row>
    <row r="213" spans="1:13" s="29" customFormat="1" ht="63.75" x14ac:dyDescent="0.2">
      <c r="A213" s="65">
        <v>41115</v>
      </c>
      <c r="B213" s="49" t="s">
        <v>490</v>
      </c>
      <c r="C213" s="49" t="s">
        <v>445</v>
      </c>
      <c r="D213" s="49" t="s">
        <v>489</v>
      </c>
      <c r="E213" s="49">
        <v>0</v>
      </c>
      <c r="F213" s="50">
        <v>0</v>
      </c>
      <c r="G213" s="22">
        <v>400</v>
      </c>
      <c r="H213" s="51">
        <v>7.8252300000000004</v>
      </c>
      <c r="I213" s="59">
        <f t="shared" si="6"/>
        <v>3130.0920000000001</v>
      </c>
      <c r="J213" s="60">
        <v>6611</v>
      </c>
      <c r="K213" s="26" t="s">
        <v>471</v>
      </c>
      <c r="L213" s="55" t="s">
        <v>496</v>
      </c>
      <c r="M213" s="54"/>
    </row>
    <row r="214" spans="1:13" s="29" customFormat="1" ht="51" x14ac:dyDescent="0.2">
      <c r="A214" s="65">
        <v>41115</v>
      </c>
      <c r="B214" s="49" t="s">
        <v>491</v>
      </c>
      <c r="C214" s="49" t="s">
        <v>445</v>
      </c>
      <c r="D214" s="49" t="s">
        <v>489</v>
      </c>
      <c r="E214" s="49">
        <v>0</v>
      </c>
      <c r="F214" s="50">
        <v>0</v>
      </c>
      <c r="G214" s="22">
        <v>400</v>
      </c>
      <c r="H214" s="51">
        <v>7.8252300000000004</v>
      </c>
      <c r="I214" s="59">
        <f t="shared" si="6"/>
        <v>3130.0920000000001</v>
      </c>
      <c r="J214" s="60">
        <v>6612</v>
      </c>
      <c r="K214" s="60" t="s">
        <v>423</v>
      </c>
      <c r="L214" s="55" t="s">
        <v>496</v>
      </c>
      <c r="M214" s="54"/>
    </row>
    <row r="215" spans="1:13" s="29" customFormat="1" ht="63.75" x14ac:dyDescent="0.2">
      <c r="A215" s="65">
        <v>41115</v>
      </c>
      <c r="B215" s="49" t="s">
        <v>492</v>
      </c>
      <c r="C215" s="49" t="s">
        <v>445</v>
      </c>
      <c r="D215" s="49" t="s">
        <v>489</v>
      </c>
      <c r="E215" s="49">
        <v>0</v>
      </c>
      <c r="F215" s="50">
        <v>0</v>
      </c>
      <c r="G215" s="22">
        <v>400</v>
      </c>
      <c r="H215" s="51">
        <v>7.8252300000000004</v>
      </c>
      <c r="I215" s="59">
        <f t="shared" si="6"/>
        <v>3130.0920000000001</v>
      </c>
      <c r="J215" s="60">
        <v>6613</v>
      </c>
      <c r="K215" s="26" t="s">
        <v>471</v>
      </c>
      <c r="L215" s="55" t="s">
        <v>496</v>
      </c>
      <c r="M215" s="54"/>
    </row>
    <row r="216" spans="1:13" s="29" customFormat="1" ht="51" x14ac:dyDescent="0.2">
      <c r="A216" s="65">
        <v>41117</v>
      </c>
      <c r="B216" s="49" t="s">
        <v>35</v>
      </c>
      <c r="C216" s="49" t="s">
        <v>482</v>
      </c>
      <c r="D216" s="49" t="s">
        <v>497</v>
      </c>
      <c r="E216" s="49">
        <v>3.5</v>
      </c>
      <c r="F216" s="50">
        <v>300</v>
      </c>
      <c r="G216" s="22">
        <f t="shared" si="5"/>
        <v>1050</v>
      </c>
      <c r="H216" s="51">
        <v>7.8349399999999996</v>
      </c>
      <c r="I216" s="59">
        <f t="shared" si="6"/>
        <v>8226.6869999999999</v>
      </c>
      <c r="J216" s="60">
        <v>6614</v>
      </c>
      <c r="K216" s="60" t="s">
        <v>24</v>
      </c>
      <c r="L216" s="55" t="s">
        <v>499</v>
      </c>
      <c r="M216" s="54"/>
    </row>
    <row r="217" spans="1:13" s="29" customFormat="1" ht="51" x14ac:dyDescent="0.2">
      <c r="A217" s="65">
        <v>41117</v>
      </c>
      <c r="B217" s="49" t="s">
        <v>120</v>
      </c>
      <c r="C217" s="49" t="s">
        <v>482</v>
      </c>
      <c r="D217" s="49" t="s">
        <v>497</v>
      </c>
      <c r="E217" s="49">
        <v>3.5</v>
      </c>
      <c r="F217" s="50">
        <v>300</v>
      </c>
      <c r="G217" s="22">
        <f t="shared" si="5"/>
        <v>1050</v>
      </c>
      <c r="H217" s="51">
        <v>7.8349399999999996</v>
      </c>
      <c r="I217" s="59">
        <f t="shared" si="6"/>
        <v>8226.6869999999999</v>
      </c>
      <c r="J217" s="60">
        <v>6616</v>
      </c>
      <c r="K217" s="60" t="s">
        <v>470</v>
      </c>
      <c r="L217" s="55" t="s">
        <v>499</v>
      </c>
      <c r="M217" s="54"/>
    </row>
    <row r="218" spans="1:13" s="29" customFormat="1" ht="51" x14ac:dyDescent="0.2">
      <c r="A218" s="65">
        <v>41117</v>
      </c>
      <c r="B218" s="49" t="s">
        <v>193</v>
      </c>
      <c r="C218" s="49" t="s">
        <v>482</v>
      </c>
      <c r="D218" s="49" t="s">
        <v>497</v>
      </c>
      <c r="E218" s="49">
        <v>3.5</v>
      </c>
      <c r="F218" s="50">
        <v>300</v>
      </c>
      <c r="G218" s="22">
        <f t="shared" si="5"/>
        <v>1050</v>
      </c>
      <c r="H218" s="51">
        <v>7.8349399999999996</v>
      </c>
      <c r="I218" s="59">
        <f t="shared" si="6"/>
        <v>8226.6869999999999</v>
      </c>
      <c r="J218" s="60">
        <v>6617</v>
      </c>
      <c r="K218" s="60" t="s">
        <v>463</v>
      </c>
      <c r="L218" s="55" t="s">
        <v>499</v>
      </c>
      <c r="M218" s="54"/>
    </row>
    <row r="219" spans="1:13" s="29" customFormat="1" ht="63.75" x14ac:dyDescent="0.2">
      <c r="A219" s="65">
        <v>41122</v>
      </c>
      <c r="B219" s="49" t="s">
        <v>15</v>
      </c>
      <c r="C219" s="49" t="s">
        <v>433</v>
      </c>
      <c r="D219" s="49" t="s">
        <v>498</v>
      </c>
      <c r="E219" s="49">
        <v>3.5</v>
      </c>
      <c r="F219" s="50">
        <v>350</v>
      </c>
      <c r="G219" s="22">
        <f t="shared" si="5"/>
        <v>1225</v>
      </c>
      <c r="H219" s="51">
        <v>7.8361400000000003</v>
      </c>
      <c r="I219" s="59">
        <f t="shared" si="6"/>
        <v>9599.2715000000007</v>
      </c>
      <c r="J219" s="60">
        <v>6618</v>
      </c>
      <c r="K219" s="26" t="s">
        <v>471</v>
      </c>
      <c r="L219" s="55" t="s">
        <v>500</v>
      </c>
      <c r="M219" s="54"/>
    </row>
    <row r="220" spans="1:13" s="29" customFormat="1" x14ac:dyDescent="0.2">
      <c r="A220" s="65">
        <v>41127</v>
      </c>
      <c r="B220" s="49" t="s">
        <v>370</v>
      </c>
      <c r="C220" s="49"/>
      <c r="D220" s="49"/>
      <c r="E220" s="49"/>
      <c r="F220" s="50"/>
      <c r="G220" s="22">
        <f t="shared" si="5"/>
        <v>0</v>
      </c>
      <c r="H220" s="51"/>
      <c r="I220" s="59">
        <f t="shared" si="6"/>
        <v>0</v>
      </c>
      <c r="J220" s="60">
        <v>6624</v>
      </c>
      <c r="K220" s="60"/>
      <c r="L220" s="55"/>
      <c r="M220" s="54"/>
    </row>
    <row r="221" spans="1:13" s="29" customFormat="1" x14ac:dyDescent="0.2">
      <c r="A221" s="65"/>
      <c r="B221" s="49"/>
      <c r="C221" s="49"/>
      <c r="D221" s="49"/>
      <c r="E221" s="49"/>
      <c r="F221" s="50"/>
      <c r="G221" s="22">
        <f t="shared" si="5"/>
        <v>0</v>
      </c>
      <c r="H221" s="51"/>
      <c r="I221" s="59">
        <f t="shared" si="6"/>
        <v>0</v>
      </c>
      <c r="J221" s="60"/>
      <c r="K221" s="60"/>
      <c r="L221" s="55"/>
      <c r="M221" s="54"/>
    </row>
    <row r="222" spans="1:13" s="29" customFormat="1" x14ac:dyDescent="0.2">
      <c r="A222" s="65"/>
      <c r="B222" s="49"/>
      <c r="C222" s="49"/>
      <c r="D222" s="49"/>
      <c r="E222" s="49"/>
      <c r="F222" s="50"/>
      <c r="G222" s="22">
        <f t="shared" si="5"/>
        <v>0</v>
      </c>
      <c r="H222" s="51"/>
      <c r="I222" s="59">
        <f t="shared" si="6"/>
        <v>0</v>
      </c>
      <c r="J222" s="60"/>
      <c r="K222" s="60"/>
      <c r="L222" s="55"/>
      <c r="M222" s="54"/>
    </row>
    <row r="223" spans="1:13" s="29" customFormat="1" x14ac:dyDescent="0.2">
      <c r="A223" s="65"/>
      <c r="B223" s="49"/>
      <c r="C223" s="49"/>
      <c r="D223" s="49"/>
      <c r="E223" s="49"/>
      <c r="F223" s="50"/>
      <c r="G223" s="22">
        <f t="shared" si="5"/>
        <v>0</v>
      </c>
      <c r="H223" s="51"/>
      <c r="I223" s="59">
        <f t="shared" si="6"/>
        <v>0</v>
      </c>
      <c r="J223" s="60"/>
      <c r="K223" s="60"/>
      <c r="L223" s="55"/>
      <c r="M223" s="54"/>
    </row>
    <row r="224" spans="1:13" s="29" customFormat="1" x14ac:dyDescent="0.2">
      <c r="A224" s="65"/>
      <c r="B224" s="49"/>
      <c r="C224" s="49"/>
      <c r="D224" s="49"/>
      <c r="E224" s="49"/>
      <c r="F224" s="50"/>
      <c r="G224" s="22">
        <f t="shared" si="5"/>
        <v>0</v>
      </c>
      <c r="H224" s="51"/>
      <c r="I224" s="59">
        <f t="shared" si="6"/>
        <v>0</v>
      </c>
      <c r="J224" s="60"/>
      <c r="K224" s="60"/>
      <c r="L224" s="55"/>
      <c r="M224" s="54"/>
    </row>
    <row r="225" spans="1:13" s="29" customFormat="1" x14ac:dyDescent="0.2">
      <c r="A225" s="65"/>
      <c r="B225" s="49"/>
      <c r="C225" s="49"/>
      <c r="D225" s="49"/>
      <c r="E225" s="49"/>
      <c r="F225" s="50"/>
      <c r="G225" s="22">
        <f t="shared" si="5"/>
        <v>0</v>
      </c>
      <c r="H225" s="51"/>
      <c r="I225" s="59">
        <f t="shared" si="6"/>
        <v>0</v>
      </c>
      <c r="J225" s="60"/>
      <c r="K225" s="60"/>
      <c r="L225" s="55"/>
      <c r="M225" s="54"/>
    </row>
    <row r="226" spans="1:13" s="29" customFormat="1" x14ac:dyDescent="0.2">
      <c r="A226" s="65"/>
      <c r="B226" s="49"/>
      <c r="C226" s="49"/>
      <c r="D226" s="49"/>
      <c r="E226" s="49"/>
      <c r="F226" s="50"/>
      <c r="G226" s="22">
        <f t="shared" si="5"/>
        <v>0</v>
      </c>
      <c r="H226" s="51"/>
      <c r="I226" s="59">
        <f t="shared" si="6"/>
        <v>0</v>
      </c>
      <c r="J226" s="60"/>
      <c r="K226" s="60"/>
      <c r="L226" s="55"/>
      <c r="M226" s="54"/>
    </row>
    <row r="227" spans="1:13" s="29" customFormat="1" x14ac:dyDescent="0.2">
      <c r="A227" s="65"/>
      <c r="B227" s="49"/>
      <c r="C227" s="49"/>
      <c r="D227" s="49"/>
      <c r="E227" s="49"/>
      <c r="F227" s="50"/>
      <c r="G227" s="22">
        <f t="shared" si="5"/>
        <v>0</v>
      </c>
      <c r="H227" s="51"/>
      <c r="I227" s="59">
        <f t="shared" si="6"/>
        <v>0</v>
      </c>
      <c r="J227" s="60"/>
      <c r="K227" s="60"/>
      <c r="L227" s="55"/>
      <c r="M227" s="54"/>
    </row>
    <row r="228" spans="1:13" s="29" customFormat="1" x14ac:dyDescent="0.2">
      <c r="A228" s="65"/>
      <c r="B228" s="49"/>
      <c r="C228" s="49"/>
      <c r="D228" s="49"/>
      <c r="E228" s="49"/>
      <c r="F228" s="50"/>
      <c r="G228" s="22">
        <f t="shared" si="5"/>
        <v>0</v>
      </c>
      <c r="H228" s="51"/>
      <c r="I228" s="59">
        <f t="shared" si="6"/>
        <v>0</v>
      </c>
      <c r="J228" s="60"/>
      <c r="K228" s="60"/>
      <c r="L228" s="55"/>
      <c r="M228" s="54"/>
    </row>
    <row r="229" spans="1:13" s="29" customFormat="1" x14ac:dyDescent="0.2">
      <c r="A229" s="65"/>
      <c r="B229" s="49"/>
      <c r="C229" s="49"/>
      <c r="D229" s="49"/>
      <c r="E229" s="49"/>
      <c r="F229" s="50"/>
      <c r="G229" s="22">
        <f t="shared" si="5"/>
        <v>0</v>
      </c>
      <c r="H229" s="51"/>
      <c r="I229" s="59">
        <f t="shared" si="6"/>
        <v>0</v>
      </c>
      <c r="J229" s="60"/>
      <c r="K229" s="60"/>
      <c r="L229" s="55"/>
      <c r="M229" s="54"/>
    </row>
    <row r="230" spans="1:13" s="29" customFormat="1" x14ac:dyDescent="0.2">
      <c r="A230" s="65"/>
      <c r="B230" s="49"/>
      <c r="C230" s="49"/>
      <c r="D230" s="49"/>
      <c r="E230" s="49"/>
      <c r="F230" s="50"/>
      <c r="G230" s="22">
        <f t="shared" si="5"/>
        <v>0</v>
      </c>
      <c r="H230" s="51"/>
      <c r="I230" s="59">
        <f t="shared" si="6"/>
        <v>0</v>
      </c>
      <c r="J230" s="60"/>
      <c r="K230" s="60"/>
      <c r="L230" s="55"/>
      <c r="M230" s="54"/>
    </row>
    <row r="231" spans="1:13" s="29" customFormat="1" x14ac:dyDescent="0.2">
      <c r="A231" s="65"/>
      <c r="B231" s="49"/>
      <c r="C231" s="49"/>
      <c r="D231" s="49"/>
      <c r="E231" s="49"/>
      <c r="F231" s="50"/>
      <c r="G231" s="22">
        <f t="shared" si="5"/>
        <v>0</v>
      </c>
      <c r="H231" s="51"/>
      <c r="I231" s="59">
        <f t="shared" si="6"/>
        <v>0</v>
      </c>
      <c r="J231" s="60"/>
      <c r="K231" s="60"/>
      <c r="L231" s="55"/>
      <c r="M231" s="54"/>
    </row>
    <row r="232" spans="1:13" s="29" customFormat="1" x14ac:dyDescent="0.2">
      <c r="A232" s="65"/>
      <c r="B232" s="49"/>
      <c r="C232" s="49"/>
      <c r="D232" s="49"/>
      <c r="E232" s="49"/>
      <c r="F232" s="50"/>
      <c r="G232" s="22">
        <f t="shared" si="5"/>
        <v>0</v>
      </c>
      <c r="H232" s="51"/>
      <c r="I232" s="59">
        <f t="shared" si="6"/>
        <v>0</v>
      </c>
      <c r="J232" s="60"/>
      <c r="K232" s="60"/>
      <c r="L232" s="55"/>
      <c r="M232" s="54"/>
    </row>
    <row r="233" spans="1:13" s="29" customFormat="1" x14ac:dyDescent="0.2">
      <c r="A233" s="65"/>
      <c r="B233" s="49"/>
      <c r="C233" s="49"/>
      <c r="D233" s="49"/>
      <c r="E233" s="49"/>
      <c r="F233" s="50"/>
      <c r="G233" s="22">
        <f t="shared" si="5"/>
        <v>0</v>
      </c>
      <c r="H233" s="51"/>
      <c r="I233" s="59">
        <f t="shared" si="6"/>
        <v>0</v>
      </c>
      <c r="J233" s="60"/>
      <c r="K233" s="60"/>
      <c r="L233" s="55"/>
      <c r="M233" s="54"/>
    </row>
    <row r="234" spans="1:13" s="29" customFormat="1" x14ac:dyDescent="0.2">
      <c r="A234" s="65"/>
      <c r="B234" s="49"/>
      <c r="C234" s="49"/>
      <c r="D234" s="49"/>
      <c r="E234" s="49"/>
      <c r="F234" s="50"/>
      <c r="G234" s="22">
        <f t="shared" si="5"/>
        <v>0</v>
      </c>
      <c r="H234" s="51"/>
      <c r="I234" s="59">
        <f t="shared" si="6"/>
        <v>0</v>
      </c>
      <c r="J234" s="60"/>
      <c r="K234" s="60"/>
      <c r="L234" s="55"/>
      <c r="M234" s="54"/>
    </row>
    <row r="235" spans="1:13" s="29" customFormat="1" x14ac:dyDescent="0.2">
      <c r="A235" s="65"/>
      <c r="B235" s="49"/>
      <c r="C235" s="49"/>
      <c r="D235" s="49"/>
      <c r="E235" s="49"/>
      <c r="F235" s="50"/>
      <c r="G235" s="22">
        <f t="shared" si="5"/>
        <v>0</v>
      </c>
      <c r="H235" s="51"/>
      <c r="I235" s="59">
        <f t="shared" si="6"/>
        <v>0</v>
      </c>
      <c r="J235" s="60"/>
      <c r="K235" s="60"/>
      <c r="L235" s="55"/>
      <c r="M235" s="54"/>
    </row>
    <row r="236" spans="1:13" s="29" customFormat="1" x14ac:dyDescent="0.2">
      <c r="A236" s="65"/>
      <c r="B236" s="49"/>
      <c r="C236" s="49"/>
      <c r="D236" s="49"/>
      <c r="E236" s="49"/>
      <c r="F236" s="50"/>
      <c r="G236" s="22">
        <f t="shared" si="5"/>
        <v>0</v>
      </c>
      <c r="H236" s="51"/>
      <c r="I236" s="59">
        <f t="shared" si="6"/>
        <v>0</v>
      </c>
      <c r="J236" s="60"/>
      <c r="K236" s="60"/>
      <c r="L236" s="55"/>
      <c r="M236" s="54"/>
    </row>
    <row r="237" spans="1:13" s="29" customFormat="1" x14ac:dyDescent="0.2">
      <c r="A237" s="65"/>
      <c r="B237" s="49"/>
      <c r="C237" s="49"/>
      <c r="D237" s="49"/>
      <c r="E237" s="49"/>
      <c r="F237" s="50"/>
      <c r="G237" s="22">
        <f t="shared" si="5"/>
        <v>0</v>
      </c>
      <c r="H237" s="51"/>
      <c r="I237" s="59">
        <f t="shared" si="6"/>
        <v>0</v>
      </c>
      <c r="J237" s="60"/>
      <c r="K237" s="60"/>
      <c r="L237" s="55"/>
      <c r="M237" s="54"/>
    </row>
    <row r="238" spans="1:13" s="29" customFormat="1" x14ac:dyDescent="0.2">
      <c r="A238" s="65"/>
      <c r="B238" s="49"/>
      <c r="C238" s="49"/>
      <c r="D238" s="49"/>
      <c r="E238" s="49"/>
      <c r="F238" s="50"/>
      <c r="G238" s="22">
        <f t="shared" si="5"/>
        <v>0</v>
      </c>
      <c r="H238" s="51"/>
      <c r="I238" s="59">
        <f t="shared" si="6"/>
        <v>0</v>
      </c>
      <c r="J238" s="60"/>
      <c r="K238" s="60"/>
      <c r="L238" s="55"/>
      <c r="M238" s="54"/>
    </row>
    <row r="239" spans="1:13" s="29" customFormat="1" x14ac:dyDescent="0.2">
      <c r="A239" s="65"/>
      <c r="B239" s="49"/>
      <c r="C239" s="49"/>
      <c r="D239" s="49"/>
      <c r="E239" s="49"/>
      <c r="F239" s="50"/>
      <c r="G239" s="22">
        <f t="shared" si="5"/>
        <v>0</v>
      </c>
      <c r="H239" s="51"/>
      <c r="I239" s="59">
        <f t="shared" si="6"/>
        <v>0</v>
      </c>
      <c r="J239" s="60"/>
      <c r="K239" s="60"/>
      <c r="L239" s="55"/>
      <c r="M239" s="54"/>
    </row>
    <row r="240" spans="1:13" s="29" customFormat="1" x14ac:dyDescent="0.2">
      <c r="A240" s="65"/>
      <c r="B240" s="49"/>
      <c r="C240" s="49"/>
      <c r="D240" s="49"/>
      <c r="E240" s="49"/>
      <c r="F240" s="50"/>
      <c r="G240" s="22">
        <f t="shared" si="5"/>
        <v>0</v>
      </c>
      <c r="H240" s="51"/>
      <c r="I240" s="59">
        <f t="shared" si="6"/>
        <v>0</v>
      </c>
      <c r="J240" s="60"/>
      <c r="K240" s="60"/>
      <c r="L240" s="55"/>
      <c r="M240" s="54"/>
    </row>
    <row r="241" spans="1:13" s="29" customFormat="1" x14ac:dyDescent="0.2">
      <c r="A241" s="65"/>
      <c r="B241" s="49"/>
      <c r="C241" s="49"/>
      <c r="D241" s="49"/>
      <c r="E241" s="49"/>
      <c r="F241" s="50"/>
      <c r="G241" s="22">
        <f t="shared" si="5"/>
        <v>0</v>
      </c>
      <c r="H241" s="51"/>
      <c r="I241" s="59">
        <f t="shared" si="6"/>
        <v>0</v>
      </c>
      <c r="J241" s="60"/>
      <c r="K241" s="60"/>
      <c r="L241" s="55"/>
      <c r="M241" s="54"/>
    </row>
    <row r="242" spans="1:13" s="29" customFormat="1" x14ac:dyDescent="0.2">
      <c r="A242" s="65"/>
      <c r="B242" s="49"/>
      <c r="C242" s="49"/>
      <c r="D242" s="49"/>
      <c r="E242" s="49"/>
      <c r="F242" s="50"/>
      <c r="G242" s="22">
        <f t="shared" si="5"/>
        <v>0</v>
      </c>
      <c r="H242" s="51"/>
      <c r="I242" s="59">
        <f t="shared" si="6"/>
        <v>0</v>
      </c>
      <c r="J242" s="60"/>
      <c r="K242" s="60"/>
      <c r="L242" s="55"/>
      <c r="M242" s="54"/>
    </row>
    <row r="243" spans="1:13" s="29" customFormat="1" x14ac:dyDescent="0.2">
      <c r="A243" s="65"/>
      <c r="B243" s="49"/>
      <c r="C243" s="49"/>
      <c r="D243" s="49"/>
      <c r="E243" s="49"/>
      <c r="F243" s="50"/>
      <c r="G243" s="22">
        <f t="shared" si="5"/>
        <v>0</v>
      </c>
      <c r="H243" s="51"/>
      <c r="I243" s="59">
        <f t="shared" si="6"/>
        <v>0</v>
      </c>
      <c r="J243" s="60"/>
      <c r="K243" s="60"/>
      <c r="L243" s="55"/>
      <c r="M243" s="54"/>
    </row>
    <row r="244" spans="1:13" s="29" customFormat="1" x14ac:dyDescent="0.2">
      <c r="A244" s="65"/>
      <c r="B244" s="49"/>
      <c r="C244" s="49"/>
      <c r="D244" s="49"/>
      <c r="E244" s="49"/>
      <c r="F244" s="50"/>
      <c r="G244" s="22">
        <f t="shared" si="5"/>
        <v>0</v>
      </c>
      <c r="H244" s="51"/>
      <c r="I244" s="59">
        <f t="shared" si="6"/>
        <v>0</v>
      </c>
      <c r="J244" s="60"/>
      <c r="K244" s="60"/>
      <c r="L244" s="55"/>
      <c r="M244" s="54"/>
    </row>
    <row r="245" spans="1:13" s="29" customFormat="1" x14ac:dyDescent="0.2">
      <c r="A245" s="65"/>
      <c r="B245" s="49"/>
      <c r="C245" s="49"/>
      <c r="D245" s="49"/>
      <c r="E245" s="49"/>
      <c r="F245" s="50"/>
      <c r="G245" s="22">
        <f t="shared" si="5"/>
        <v>0</v>
      </c>
      <c r="H245" s="51"/>
      <c r="I245" s="59">
        <f t="shared" si="6"/>
        <v>0</v>
      </c>
      <c r="J245" s="60"/>
      <c r="K245" s="60"/>
      <c r="L245" s="55"/>
      <c r="M245" s="54"/>
    </row>
    <row r="246" spans="1:13" s="29" customFormat="1" x14ac:dyDescent="0.2">
      <c r="A246" s="65"/>
      <c r="B246" s="49"/>
      <c r="C246" s="49"/>
      <c r="D246" s="49"/>
      <c r="E246" s="49"/>
      <c r="F246" s="50"/>
      <c r="G246" s="22">
        <f t="shared" si="5"/>
        <v>0</v>
      </c>
      <c r="H246" s="51"/>
      <c r="I246" s="59">
        <f t="shared" si="6"/>
        <v>0</v>
      </c>
      <c r="J246" s="60"/>
      <c r="K246" s="60"/>
      <c r="L246" s="55"/>
      <c r="M246" s="54"/>
    </row>
    <row r="247" spans="1:13" s="29" customFormat="1" x14ac:dyDescent="0.2">
      <c r="A247" s="65"/>
      <c r="B247" s="49"/>
      <c r="C247" s="49"/>
      <c r="D247" s="49"/>
      <c r="E247" s="49"/>
      <c r="F247" s="50"/>
      <c r="G247" s="22">
        <f t="shared" si="5"/>
        <v>0</v>
      </c>
      <c r="H247" s="51"/>
      <c r="I247" s="59">
        <f t="shared" si="6"/>
        <v>0</v>
      </c>
      <c r="J247" s="60"/>
      <c r="K247" s="60"/>
      <c r="L247" s="55"/>
      <c r="M247" s="54"/>
    </row>
    <row r="248" spans="1:13" s="29" customFormat="1" x14ac:dyDescent="0.2">
      <c r="A248" s="65"/>
      <c r="B248" s="49"/>
      <c r="C248" s="49"/>
      <c r="D248" s="49"/>
      <c r="E248" s="49"/>
      <c r="F248" s="50"/>
      <c r="G248" s="22">
        <f t="shared" si="5"/>
        <v>0</v>
      </c>
      <c r="H248" s="51"/>
      <c r="I248" s="59">
        <f t="shared" si="6"/>
        <v>0</v>
      </c>
      <c r="J248" s="60"/>
      <c r="K248" s="60"/>
      <c r="L248" s="55"/>
      <c r="M248" s="54"/>
    </row>
    <row r="249" spans="1:13" s="29" customFormat="1" x14ac:dyDescent="0.2">
      <c r="A249" s="65"/>
      <c r="B249" s="49"/>
      <c r="C249" s="49"/>
      <c r="D249" s="49"/>
      <c r="E249" s="49"/>
      <c r="F249" s="50"/>
      <c r="G249" s="22">
        <f t="shared" si="5"/>
        <v>0</v>
      </c>
      <c r="H249" s="51"/>
      <c r="I249" s="59">
        <f t="shared" si="6"/>
        <v>0</v>
      </c>
      <c r="J249" s="60"/>
      <c r="K249" s="60"/>
      <c r="L249" s="55"/>
      <c r="M249" s="54"/>
    </row>
    <row r="250" spans="1:13" s="29" customFormat="1" x14ac:dyDescent="0.2">
      <c r="A250" s="65"/>
      <c r="B250" s="49"/>
      <c r="C250" s="49"/>
      <c r="D250" s="49"/>
      <c r="E250" s="49"/>
      <c r="F250" s="50"/>
      <c r="G250" s="22">
        <f t="shared" si="5"/>
        <v>0</v>
      </c>
      <c r="H250" s="51"/>
      <c r="I250" s="59">
        <f t="shared" si="6"/>
        <v>0</v>
      </c>
      <c r="J250" s="60"/>
      <c r="K250" s="60"/>
      <c r="L250" s="55"/>
      <c r="M250" s="54"/>
    </row>
    <row r="251" spans="1:13" s="29" customFormat="1" x14ac:dyDescent="0.2">
      <c r="A251" s="65"/>
      <c r="B251" s="49"/>
      <c r="C251" s="49"/>
      <c r="D251" s="49"/>
      <c r="E251" s="49"/>
      <c r="F251" s="50"/>
      <c r="G251" s="22">
        <f t="shared" si="5"/>
        <v>0</v>
      </c>
      <c r="H251" s="51"/>
      <c r="I251" s="59">
        <f t="shared" si="6"/>
        <v>0</v>
      </c>
      <c r="J251" s="60"/>
      <c r="K251" s="60"/>
      <c r="L251" s="55"/>
      <c r="M251" s="54"/>
    </row>
    <row r="252" spans="1:13" s="29" customFormat="1" x14ac:dyDescent="0.2">
      <c r="A252" s="65"/>
      <c r="B252" s="49"/>
      <c r="C252" s="49"/>
      <c r="D252" s="49"/>
      <c r="E252" s="49"/>
      <c r="F252" s="50"/>
      <c r="G252" s="22">
        <f t="shared" si="5"/>
        <v>0</v>
      </c>
      <c r="H252" s="51"/>
      <c r="I252" s="59">
        <f t="shared" si="6"/>
        <v>0</v>
      </c>
      <c r="J252" s="60"/>
      <c r="K252" s="60"/>
      <c r="L252" s="55"/>
      <c r="M252" s="54"/>
    </row>
    <row r="253" spans="1:13" s="29" customFormat="1" x14ac:dyDescent="0.2">
      <c r="A253" s="65"/>
      <c r="B253" s="49"/>
      <c r="C253" s="49"/>
      <c r="D253" s="49"/>
      <c r="E253" s="49"/>
      <c r="F253" s="50"/>
      <c r="G253" s="22">
        <f t="shared" si="5"/>
        <v>0</v>
      </c>
      <c r="H253" s="51"/>
      <c r="I253" s="59">
        <f t="shared" si="6"/>
        <v>0</v>
      </c>
      <c r="J253" s="60"/>
      <c r="K253" s="60"/>
      <c r="L253" s="55"/>
      <c r="M253" s="54"/>
    </row>
    <row r="254" spans="1:13" s="29" customFormat="1" x14ac:dyDescent="0.2">
      <c r="A254" s="65"/>
      <c r="B254" s="49"/>
      <c r="C254" s="49"/>
      <c r="D254" s="49"/>
      <c r="E254" s="49"/>
      <c r="F254" s="50"/>
      <c r="G254" s="22">
        <f t="shared" si="5"/>
        <v>0</v>
      </c>
      <c r="H254" s="51"/>
      <c r="I254" s="59">
        <f t="shared" si="6"/>
        <v>0</v>
      </c>
      <c r="J254" s="60"/>
      <c r="K254" s="60"/>
      <c r="L254" s="55"/>
      <c r="M254" s="54"/>
    </row>
    <row r="255" spans="1:13" s="29" customFormat="1" x14ac:dyDescent="0.2">
      <c r="A255" s="65"/>
      <c r="B255" s="49"/>
      <c r="C255" s="49"/>
      <c r="D255" s="49"/>
      <c r="E255" s="49"/>
      <c r="F255" s="50"/>
      <c r="G255" s="22">
        <f t="shared" si="5"/>
        <v>0</v>
      </c>
      <c r="H255" s="51"/>
      <c r="I255" s="59">
        <f t="shared" si="6"/>
        <v>0</v>
      </c>
      <c r="J255" s="60"/>
      <c r="K255" s="60"/>
      <c r="L255" s="55"/>
      <c r="M255" s="54"/>
    </row>
    <row r="256" spans="1:13" s="29" customFormat="1" x14ac:dyDescent="0.2">
      <c r="A256" s="65"/>
      <c r="B256" s="49"/>
      <c r="C256" s="49"/>
      <c r="D256" s="49"/>
      <c r="E256" s="49"/>
      <c r="F256" s="50"/>
      <c r="G256" s="22">
        <f t="shared" si="5"/>
        <v>0</v>
      </c>
      <c r="H256" s="51"/>
      <c r="I256" s="59">
        <f t="shared" si="6"/>
        <v>0</v>
      </c>
      <c r="J256" s="60"/>
      <c r="K256" s="60"/>
      <c r="L256" s="55"/>
      <c r="M256" s="54"/>
    </row>
    <row r="257" spans="1:13" s="29" customFormat="1" x14ac:dyDescent="0.2">
      <c r="A257" s="65"/>
      <c r="B257" s="49"/>
      <c r="C257" s="49"/>
      <c r="D257" s="49"/>
      <c r="E257" s="49"/>
      <c r="F257" s="50"/>
      <c r="G257" s="22">
        <f t="shared" si="5"/>
        <v>0</v>
      </c>
      <c r="H257" s="51"/>
      <c r="I257" s="59">
        <f t="shared" si="6"/>
        <v>0</v>
      </c>
      <c r="J257" s="60"/>
      <c r="K257" s="60"/>
      <c r="L257" s="55"/>
      <c r="M257" s="54"/>
    </row>
    <row r="258" spans="1:13" s="29" customFormat="1" x14ac:dyDescent="0.2">
      <c r="A258" s="65"/>
      <c r="B258" s="49"/>
      <c r="C258" s="49"/>
      <c r="D258" s="49"/>
      <c r="E258" s="49"/>
      <c r="F258" s="50"/>
      <c r="G258" s="22">
        <f t="shared" si="5"/>
        <v>0</v>
      </c>
      <c r="H258" s="51"/>
      <c r="I258" s="59">
        <f t="shared" si="6"/>
        <v>0</v>
      </c>
      <c r="J258" s="60"/>
      <c r="K258" s="60"/>
      <c r="L258" s="55"/>
      <c r="M258" s="54"/>
    </row>
    <row r="259" spans="1:13" s="29" customFormat="1" x14ac:dyDescent="0.2">
      <c r="A259" s="65"/>
      <c r="B259" s="49"/>
      <c r="C259" s="49"/>
      <c r="D259" s="49"/>
      <c r="E259" s="49"/>
      <c r="F259" s="50"/>
      <c r="G259" s="22">
        <f t="shared" si="5"/>
        <v>0</v>
      </c>
      <c r="H259" s="51"/>
      <c r="I259" s="59">
        <f t="shared" si="6"/>
        <v>0</v>
      </c>
      <c r="J259" s="60"/>
      <c r="K259" s="60"/>
      <c r="L259" s="55"/>
      <c r="M259" s="54"/>
    </row>
    <row r="260" spans="1:13" s="29" customFormat="1" x14ac:dyDescent="0.2">
      <c r="A260" s="65"/>
      <c r="B260" s="49"/>
      <c r="C260" s="49"/>
      <c r="D260" s="49"/>
      <c r="E260" s="49"/>
      <c r="F260" s="50"/>
      <c r="G260" s="22">
        <f t="shared" si="5"/>
        <v>0</v>
      </c>
      <c r="H260" s="51"/>
      <c r="I260" s="59">
        <f t="shared" si="6"/>
        <v>0</v>
      </c>
      <c r="J260" s="60"/>
      <c r="K260" s="60"/>
      <c r="L260" s="55"/>
      <c r="M260" s="54"/>
    </row>
    <row r="261" spans="1:13" s="29" customFormat="1" x14ac:dyDescent="0.2">
      <c r="A261" s="65"/>
      <c r="B261" s="49"/>
      <c r="C261" s="49"/>
      <c r="D261" s="49"/>
      <c r="E261" s="49"/>
      <c r="F261" s="50"/>
      <c r="G261" s="22">
        <f t="shared" si="5"/>
        <v>0</v>
      </c>
      <c r="H261" s="51"/>
      <c r="I261" s="59">
        <f t="shared" si="6"/>
        <v>0</v>
      </c>
      <c r="J261" s="60"/>
      <c r="K261" s="60"/>
      <c r="L261" s="55"/>
      <c r="M261" s="54"/>
    </row>
    <row r="262" spans="1:13" s="29" customFormat="1" ht="13.5" thickBot="1" x14ac:dyDescent="0.25">
      <c r="A262" s="65"/>
      <c r="B262" s="49"/>
      <c r="C262" s="49"/>
      <c r="D262" s="49"/>
      <c r="E262" s="49"/>
      <c r="F262" s="50"/>
      <c r="G262" s="22">
        <f t="shared" si="5"/>
        <v>0</v>
      </c>
      <c r="H262" s="51"/>
      <c r="I262" s="59">
        <f t="shared" si="6"/>
        <v>0</v>
      </c>
      <c r="J262" s="60"/>
      <c r="K262" s="60"/>
      <c r="L262" s="55"/>
      <c r="M262" s="54"/>
    </row>
    <row r="263" spans="1:13" s="76" customFormat="1" ht="13.5" thickBot="1" x14ac:dyDescent="0.25">
      <c r="A263" s="66" t="s">
        <v>13</v>
      </c>
      <c r="B263" s="67"/>
      <c r="C263" s="68"/>
      <c r="D263" s="69"/>
      <c r="E263" s="69"/>
      <c r="F263" s="70"/>
      <c r="G263" s="71">
        <f>SUM(G7:G262)</f>
        <v>206152.5</v>
      </c>
      <c r="H263" s="71"/>
      <c r="I263" s="72">
        <f>SUM(I7:I262)</f>
        <v>1605240.1519999998</v>
      </c>
      <c r="J263" s="73"/>
      <c r="K263" s="73"/>
      <c r="L263" s="74"/>
      <c r="M263" s="75"/>
    </row>
    <row r="264" spans="1:13" s="78" customFormat="1" x14ac:dyDescent="0.2">
      <c r="A264" s="77"/>
      <c r="C264" s="79"/>
      <c r="G264" s="80"/>
      <c r="H264" s="80"/>
      <c r="I264" s="81"/>
      <c r="J264" s="82"/>
      <c r="K264" s="81"/>
      <c r="M264" s="76"/>
    </row>
    <row r="265" spans="1:13" s="78" customFormat="1" x14ac:dyDescent="0.2">
      <c r="A265" s="77"/>
      <c r="C265" s="79"/>
      <c r="G265" s="80"/>
      <c r="H265" s="80"/>
      <c r="I265" s="81"/>
      <c r="J265" s="82"/>
      <c r="K265" s="81"/>
      <c r="M265" s="76"/>
    </row>
    <row r="266" spans="1:13" s="78" customFormat="1" x14ac:dyDescent="0.2">
      <c r="A266" s="77"/>
      <c r="C266" s="79"/>
      <c r="G266" s="80"/>
      <c r="H266" s="80"/>
      <c r="I266" s="81"/>
      <c r="J266" s="82"/>
      <c r="K266" s="81"/>
      <c r="M266" s="76"/>
    </row>
    <row r="267" spans="1:13" s="78" customFormat="1" x14ac:dyDescent="0.2">
      <c r="A267" s="77"/>
      <c r="C267" s="79"/>
      <c r="G267" s="80"/>
      <c r="H267" s="80"/>
      <c r="I267" s="81"/>
      <c r="J267" s="82"/>
      <c r="K267" s="81"/>
      <c r="M267" s="76"/>
    </row>
    <row r="268" spans="1:13" s="78" customFormat="1" x14ac:dyDescent="0.2">
      <c r="A268" s="77"/>
      <c r="C268" s="79"/>
      <c r="G268" s="80"/>
      <c r="H268" s="80"/>
      <c r="I268" s="81"/>
      <c r="J268" s="82"/>
      <c r="K268" s="81"/>
      <c r="M268" s="76"/>
    </row>
  </sheetData>
  <autoFilter ref="A6:L263">
    <sortState ref="A6:M44">
      <sortCondition ref="A5"/>
    </sortState>
  </autoFilter>
  <mergeCells count="5">
    <mergeCell ref="A1:L1"/>
    <mergeCell ref="A2:L2"/>
    <mergeCell ref="A3:L3"/>
    <mergeCell ref="A4:L4"/>
    <mergeCell ref="G5:I5"/>
  </mergeCells>
  <printOptions horizontalCentered="1"/>
  <pageMargins left="0" right="0" top="7.874015748031496E-2" bottom="0" header="0" footer="0"/>
  <pageSetup paperSize="5" scale="70" orientation="landscape" r:id="rId1"/>
  <headerFooter scaleWithDoc="0" alignWithMargins="0">
    <oddHeader xml:space="preserve">&amp;C&amp;11
</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L1"/>
    </sheetView>
  </sheetViews>
  <sheetFormatPr baseColWidth="10" defaultColWidth="11.42578125" defaultRowHeight="12" x14ac:dyDescent="0.2"/>
  <cols>
    <col min="1" max="1" width="11.42578125" style="110"/>
    <col min="2" max="2" width="23.85546875" style="110" bestFit="1" customWidth="1"/>
    <col min="3" max="3" width="21.140625" style="110" customWidth="1"/>
    <col min="4" max="4" width="11.42578125" style="110"/>
    <col min="5" max="5" width="5.5703125" style="110" bestFit="1" customWidth="1"/>
    <col min="6" max="6" width="9.85546875" style="110" bestFit="1" customWidth="1"/>
    <col min="7" max="7" width="12.28515625" style="110" bestFit="1" customWidth="1"/>
    <col min="8" max="8" width="10.5703125" style="110" bestFit="1" customWidth="1"/>
    <col min="9" max="9" width="12.28515625" style="110" bestFit="1" customWidth="1"/>
    <col min="10" max="10" width="7.42578125" style="110" bestFit="1" customWidth="1"/>
    <col min="11" max="11" width="12.85546875" style="110" bestFit="1" customWidth="1"/>
    <col min="12" max="12" width="34" style="110" customWidth="1"/>
    <col min="13" max="16384" width="11.42578125" style="110"/>
  </cols>
  <sheetData>
    <row r="1" spans="1:12" x14ac:dyDescent="0.2">
      <c r="A1" s="360" t="s">
        <v>14</v>
      </c>
      <c r="B1" s="361"/>
      <c r="C1" s="361"/>
      <c r="D1" s="361"/>
      <c r="E1" s="361"/>
      <c r="F1" s="361"/>
      <c r="G1" s="361"/>
      <c r="H1" s="361"/>
      <c r="I1" s="361"/>
      <c r="J1" s="361"/>
      <c r="K1" s="361"/>
      <c r="L1" s="362"/>
    </row>
    <row r="2" spans="1:12" x14ac:dyDescent="0.2">
      <c r="A2" s="363" t="s">
        <v>26</v>
      </c>
      <c r="B2" s="364"/>
      <c r="C2" s="364"/>
      <c r="D2" s="364"/>
      <c r="E2" s="364"/>
      <c r="F2" s="364"/>
      <c r="G2" s="364"/>
      <c r="H2" s="364"/>
      <c r="I2" s="364"/>
      <c r="J2" s="364"/>
      <c r="K2" s="364"/>
      <c r="L2" s="365"/>
    </row>
    <row r="3" spans="1:12" x14ac:dyDescent="0.2">
      <c r="A3" s="363" t="s">
        <v>234</v>
      </c>
      <c r="B3" s="364"/>
      <c r="C3" s="364"/>
      <c r="D3" s="364"/>
      <c r="E3" s="364"/>
      <c r="F3" s="364"/>
      <c r="G3" s="364"/>
      <c r="H3" s="364"/>
      <c r="I3" s="364"/>
      <c r="J3" s="364"/>
      <c r="K3" s="364"/>
      <c r="L3" s="365"/>
    </row>
    <row r="4" spans="1:12" x14ac:dyDescent="0.2">
      <c r="A4" s="363" t="s">
        <v>235</v>
      </c>
      <c r="B4" s="364"/>
      <c r="C4" s="364"/>
      <c r="D4" s="364"/>
      <c r="E4" s="364"/>
      <c r="F4" s="364"/>
      <c r="G4" s="364"/>
      <c r="H4" s="364"/>
      <c r="I4" s="364"/>
      <c r="J4" s="364"/>
      <c r="K4" s="364"/>
      <c r="L4" s="365"/>
    </row>
    <row r="5" spans="1:12" x14ac:dyDescent="0.2">
      <c r="A5" s="111"/>
      <c r="B5" s="112"/>
      <c r="C5" s="112"/>
      <c r="D5" s="112"/>
      <c r="E5" s="112"/>
      <c r="F5" s="112"/>
      <c r="G5" s="366"/>
      <c r="H5" s="366"/>
      <c r="I5" s="366"/>
      <c r="J5" s="112"/>
      <c r="K5" s="112"/>
      <c r="L5" s="113"/>
    </row>
    <row r="6" spans="1:12" ht="24" x14ac:dyDescent="0.2">
      <c r="A6" s="121" t="s">
        <v>3</v>
      </c>
      <c r="B6" s="122" t="s">
        <v>4</v>
      </c>
      <c r="C6" s="122" t="s">
        <v>5</v>
      </c>
      <c r="D6" s="122" t="s">
        <v>19</v>
      </c>
      <c r="E6" s="122" t="s">
        <v>31</v>
      </c>
      <c r="F6" s="122" t="s">
        <v>289</v>
      </c>
      <c r="G6" s="123" t="s">
        <v>290</v>
      </c>
      <c r="H6" s="123" t="s">
        <v>17</v>
      </c>
      <c r="I6" s="122" t="s">
        <v>6</v>
      </c>
      <c r="J6" s="122" t="s">
        <v>11</v>
      </c>
      <c r="K6" s="122" t="s">
        <v>20</v>
      </c>
      <c r="L6" s="124" t="s">
        <v>7</v>
      </c>
    </row>
    <row r="7" spans="1:12" ht="63.75" x14ac:dyDescent="0.2">
      <c r="A7" s="56">
        <v>40922</v>
      </c>
      <c r="B7" s="137" t="s">
        <v>27</v>
      </c>
      <c r="C7" s="20" t="s">
        <v>28</v>
      </c>
      <c r="D7" s="137" t="s">
        <v>29</v>
      </c>
      <c r="E7" s="20">
        <v>3.5</v>
      </c>
      <c r="F7" s="21">
        <v>800</v>
      </c>
      <c r="G7" s="138">
        <v>2800</v>
      </c>
      <c r="H7" s="119">
        <v>7.8054800000000002</v>
      </c>
      <c r="I7" s="21">
        <v>21855.34</v>
      </c>
      <c r="J7" s="26">
        <v>6380</v>
      </c>
      <c r="K7" s="139" t="s">
        <v>25</v>
      </c>
      <c r="L7" s="145" t="s">
        <v>30</v>
      </c>
    </row>
    <row r="8" spans="1:12" ht="76.5" x14ac:dyDescent="0.2">
      <c r="A8" s="56">
        <v>40932</v>
      </c>
      <c r="B8" s="99" t="s">
        <v>40</v>
      </c>
      <c r="C8" s="20" t="s">
        <v>1</v>
      </c>
      <c r="D8" s="20" t="s">
        <v>32</v>
      </c>
      <c r="E8" s="20">
        <v>1.5</v>
      </c>
      <c r="F8" s="21">
        <v>600</v>
      </c>
      <c r="G8" s="117">
        <v>900</v>
      </c>
      <c r="H8" s="119">
        <v>7.8080400000000001</v>
      </c>
      <c r="I8" s="21">
        <v>7027.24</v>
      </c>
      <c r="J8" s="26">
        <v>6381</v>
      </c>
      <c r="K8" s="26" t="s">
        <v>25</v>
      </c>
      <c r="L8" s="146" t="s">
        <v>628</v>
      </c>
    </row>
    <row r="9" spans="1:12" ht="38.25" x14ac:dyDescent="0.2">
      <c r="A9" s="56">
        <v>40938</v>
      </c>
      <c r="B9" s="99" t="s">
        <v>40</v>
      </c>
      <c r="C9" s="20" t="s">
        <v>28</v>
      </c>
      <c r="D9" s="20" t="s">
        <v>79</v>
      </c>
      <c r="E9" s="20">
        <v>2.5</v>
      </c>
      <c r="F9" s="21">
        <v>600</v>
      </c>
      <c r="G9" s="117">
        <v>1500</v>
      </c>
      <c r="H9" s="119">
        <v>7.806</v>
      </c>
      <c r="I9" s="21">
        <v>11709</v>
      </c>
      <c r="J9" s="26">
        <v>6386</v>
      </c>
      <c r="K9" s="26" t="s">
        <v>25</v>
      </c>
      <c r="L9" s="146" t="s">
        <v>43</v>
      </c>
    </row>
    <row r="10" spans="1:12" ht="38.25" x14ac:dyDescent="0.2">
      <c r="A10" s="56">
        <v>40940</v>
      </c>
      <c r="B10" s="99" t="s">
        <v>40</v>
      </c>
      <c r="C10" s="20" t="s">
        <v>1</v>
      </c>
      <c r="D10" s="20" t="s">
        <v>42</v>
      </c>
      <c r="E10" s="20">
        <v>0.5</v>
      </c>
      <c r="F10" s="21">
        <v>600</v>
      </c>
      <c r="G10" s="117">
        <v>300</v>
      </c>
      <c r="H10" s="119">
        <v>7.7620500000000003</v>
      </c>
      <c r="I10" s="21">
        <v>2328.62</v>
      </c>
      <c r="J10" s="26">
        <v>6387</v>
      </c>
      <c r="K10" s="26" t="s">
        <v>25</v>
      </c>
      <c r="L10" s="146" t="s">
        <v>44</v>
      </c>
    </row>
    <row r="11" spans="1:12" ht="102" x14ac:dyDescent="0.2">
      <c r="A11" s="127">
        <v>40956</v>
      </c>
      <c r="B11" s="128" t="s">
        <v>40</v>
      </c>
      <c r="C11" s="129" t="s">
        <v>81</v>
      </c>
      <c r="D11" s="129" t="s">
        <v>82</v>
      </c>
      <c r="E11" s="129">
        <v>5.5</v>
      </c>
      <c r="F11" s="130">
        <v>1000</v>
      </c>
      <c r="G11" s="131">
        <v>5500</v>
      </c>
      <c r="H11" s="132" t="s">
        <v>83</v>
      </c>
      <c r="I11" s="130">
        <v>42754.15</v>
      </c>
      <c r="J11" s="133">
        <v>6401</v>
      </c>
      <c r="K11" s="133" t="s">
        <v>25</v>
      </c>
      <c r="L11" s="146" t="s">
        <v>640</v>
      </c>
    </row>
    <row r="12" spans="1:12" ht="51" x14ac:dyDescent="0.2">
      <c r="A12" s="56">
        <v>40966</v>
      </c>
      <c r="B12" s="99" t="s">
        <v>40</v>
      </c>
      <c r="C12" s="20" t="s">
        <v>16</v>
      </c>
      <c r="D12" s="20" t="s">
        <v>138</v>
      </c>
      <c r="E12" s="20">
        <v>3.5</v>
      </c>
      <c r="F12" s="21">
        <v>1000</v>
      </c>
      <c r="G12" s="117">
        <v>3500</v>
      </c>
      <c r="H12" s="119" t="s">
        <v>152</v>
      </c>
      <c r="I12" s="21">
        <v>27245.08</v>
      </c>
      <c r="J12" s="26">
        <v>6406</v>
      </c>
      <c r="K12" s="26" t="s">
        <v>25</v>
      </c>
      <c r="L12" s="146" t="s">
        <v>644</v>
      </c>
    </row>
    <row r="13" spans="1:12" ht="38.25" x14ac:dyDescent="0.2">
      <c r="A13" s="56">
        <v>40977</v>
      </c>
      <c r="B13" s="99" t="s">
        <v>40</v>
      </c>
      <c r="C13" s="20" t="s">
        <v>28</v>
      </c>
      <c r="D13" s="20" t="s">
        <v>124</v>
      </c>
      <c r="E13" s="20">
        <v>3.5</v>
      </c>
      <c r="F13" s="21">
        <v>1000</v>
      </c>
      <c r="G13" s="117">
        <v>3500</v>
      </c>
      <c r="H13" s="119">
        <v>7.7377000000000002</v>
      </c>
      <c r="I13" s="21">
        <v>27081.95</v>
      </c>
      <c r="J13" s="26">
        <v>6422</v>
      </c>
      <c r="K13" s="26" t="s">
        <v>25</v>
      </c>
      <c r="L13" s="146" t="s">
        <v>652</v>
      </c>
    </row>
    <row r="14" spans="1:12" ht="114.75" x14ac:dyDescent="0.2">
      <c r="A14" s="134">
        <v>40994</v>
      </c>
      <c r="B14" s="128" t="s">
        <v>40</v>
      </c>
      <c r="C14" s="129" t="s">
        <v>166</v>
      </c>
      <c r="D14" s="129" t="s">
        <v>167</v>
      </c>
      <c r="E14" s="129">
        <v>5.5</v>
      </c>
      <c r="F14" s="130">
        <v>1000</v>
      </c>
      <c r="G14" s="131">
        <v>5500</v>
      </c>
      <c r="H14" s="132">
        <v>7.7503700000000002</v>
      </c>
      <c r="I14" s="130">
        <v>42627.040000000001</v>
      </c>
      <c r="J14" s="133">
        <v>6439</v>
      </c>
      <c r="K14" s="133" t="s">
        <v>25</v>
      </c>
      <c r="L14" s="146" t="s">
        <v>665</v>
      </c>
    </row>
    <row r="15" spans="1:12" ht="25.5" x14ac:dyDescent="0.2">
      <c r="A15" s="56">
        <v>41010</v>
      </c>
      <c r="B15" s="99" t="s">
        <v>40</v>
      </c>
      <c r="C15" s="20" t="s">
        <v>291</v>
      </c>
      <c r="D15" s="20" t="s">
        <v>199</v>
      </c>
      <c r="E15" s="20">
        <v>4.5</v>
      </c>
      <c r="F15" s="21">
        <v>800</v>
      </c>
      <c r="G15" s="117">
        <v>3600</v>
      </c>
      <c r="H15" s="119">
        <v>7.67821</v>
      </c>
      <c r="I15" s="21">
        <v>27641.56</v>
      </c>
      <c r="J15" s="26">
        <v>6469</v>
      </c>
      <c r="K15" s="26" t="s">
        <v>25</v>
      </c>
      <c r="L15" s="146" t="s">
        <v>670</v>
      </c>
    </row>
    <row r="16" spans="1:12" ht="63.75" x14ac:dyDescent="0.2">
      <c r="A16" s="56">
        <v>41017</v>
      </c>
      <c r="B16" s="99" t="s">
        <v>40</v>
      </c>
      <c r="C16" s="20" t="s">
        <v>10</v>
      </c>
      <c r="D16" s="20" t="s">
        <v>229</v>
      </c>
      <c r="E16" s="20">
        <v>1.5</v>
      </c>
      <c r="F16" s="21">
        <v>1000</v>
      </c>
      <c r="G16" s="117">
        <v>1500</v>
      </c>
      <c r="H16" s="119">
        <v>7.7710299999999997</v>
      </c>
      <c r="I16" s="21">
        <v>11656.55</v>
      </c>
      <c r="J16" s="26">
        <v>6483</v>
      </c>
      <c r="K16" s="26" t="s">
        <v>230</v>
      </c>
      <c r="L16" s="146" t="s">
        <v>677</v>
      </c>
    </row>
    <row r="17" spans="1:12" ht="89.25" x14ac:dyDescent="0.2">
      <c r="A17" s="56">
        <v>41023</v>
      </c>
      <c r="B17" s="99" t="s">
        <v>40</v>
      </c>
      <c r="C17" s="20" t="s">
        <v>255</v>
      </c>
      <c r="D17" s="20" t="s">
        <v>256</v>
      </c>
      <c r="E17" s="20">
        <v>3.5</v>
      </c>
      <c r="F17" s="21">
        <v>1000</v>
      </c>
      <c r="G17" s="117">
        <v>3500</v>
      </c>
      <c r="H17" s="119">
        <v>7.7833800000000002</v>
      </c>
      <c r="I17" s="21">
        <v>27241.83</v>
      </c>
      <c r="J17" s="26">
        <v>6494</v>
      </c>
      <c r="K17" s="26" t="s">
        <v>25</v>
      </c>
      <c r="L17" s="146" t="s">
        <v>683</v>
      </c>
    </row>
    <row r="18" spans="1:12" ht="38.25" x14ac:dyDescent="0.2">
      <c r="A18" s="56">
        <v>41033</v>
      </c>
      <c r="B18" s="99" t="s">
        <v>40</v>
      </c>
      <c r="C18" s="20" t="s">
        <v>303</v>
      </c>
      <c r="D18" s="20" t="s">
        <v>304</v>
      </c>
      <c r="E18" s="20">
        <v>1.5</v>
      </c>
      <c r="F18" s="21">
        <v>600</v>
      </c>
      <c r="G18" s="117">
        <v>900</v>
      </c>
      <c r="H18" s="119">
        <v>7.8013000000000003</v>
      </c>
      <c r="I18" s="21">
        <v>7021.17</v>
      </c>
      <c r="J18" s="26">
        <v>6510</v>
      </c>
      <c r="K18" s="26" t="s">
        <v>25</v>
      </c>
      <c r="L18" s="146" t="s">
        <v>689</v>
      </c>
    </row>
    <row r="19" spans="1:12" ht="38.25" x14ac:dyDescent="0.2">
      <c r="A19" s="56">
        <v>41040</v>
      </c>
      <c r="B19" s="99" t="s">
        <v>40</v>
      </c>
      <c r="C19" s="20" t="s">
        <v>308</v>
      </c>
      <c r="D19" s="20" t="s">
        <v>309</v>
      </c>
      <c r="E19" s="20">
        <v>12.5</v>
      </c>
      <c r="F19" s="21">
        <v>1000</v>
      </c>
      <c r="G19" s="117">
        <v>12500</v>
      </c>
      <c r="H19" s="119">
        <v>7.7781700000000003</v>
      </c>
      <c r="I19" s="21">
        <v>97227.13</v>
      </c>
      <c r="J19" s="26">
        <v>6511</v>
      </c>
      <c r="K19" s="26" t="s">
        <v>230</v>
      </c>
      <c r="L19" s="146" t="s">
        <v>696</v>
      </c>
    </row>
    <row r="20" spans="1:12" ht="38.25" x14ac:dyDescent="0.2">
      <c r="A20" s="135">
        <v>41061</v>
      </c>
      <c r="B20" s="128" t="s">
        <v>40</v>
      </c>
      <c r="C20" s="129" t="s">
        <v>360</v>
      </c>
      <c r="D20" s="129" t="s">
        <v>362</v>
      </c>
      <c r="E20" s="129">
        <v>3.5</v>
      </c>
      <c r="F20" s="130">
        <v>800</v>
      </c>
      <c r="G20" s="131">
        <v>2800</v>
      </c>
      <c r="H20" s="132">
        <v>7.8247999999999998</v>
      </c>
      <c r="I20" s="130">
        <v>21909.439999999999</v>
      </c>
      <c r="J20" s="133">
        <v>6544</v>
      </c>
      <c r="K20" s="133" t="s">
        <v>25</v>
      </c>
      <c r="L20" s="146" t="s">
        <v>709</v>
      </c>
    </row>
    <row r="21" spans="1:12" ht="51" x14ac:dyDescent="0.2">
      <c r="A21" s="56">
        <v>41068</v>
      </c>
      <c r="B21" s="99" t="s">
        <v>40</v>
      </c>
      <c r="C21" s="20" t="s">
        <v>361</v>
      </c>
      <c r="D21" s="20" t="s">
        <v>382</v>
      </c>
      <c r="E21" s="20">
        <v>3.5</v>
      </c>
      <c r="F21" s="21">
        <v>1000</v>
      </c>
      <c r="G21" s="117">
        <v>3500</v>
      </c>
      <c r="H21" s="119">
        <v>7.8586499999999999</v>
      </c>
      <c r="I21" s="21">
        <v>27505.279999999999</v>
      </c>
      <c r="J21" s="26">
        <v>6553</v>
      </c>
      <c r="K21" s="26" t="s">
        <v>25</v>
      </c>
      <c r="L21" s="146" t="s">
        <v>383</v>
      </c>
    </row>
    <row r="22" spans="1:12" ht="38.25" x14ac:dyDescent="0.2">
      <c r="A22" s="115">
        <v>41087</v>
      </c>
      <c r="B22" s="99" t="s">
        <v>40</v>
      </c>
      <c r="C22" s="20" t="s">
        <v>18</v>
      </c>
      <c r="D22" s="20" t="s">
        <v>425</v>
      </c>
      <c r="E22" s="20">
        <v>1.5</v>
      </c>
      <c r="F22" s="21">
        <v>0</v>
      </c>
      <c r="G22" s="117">
        <v>0</v>
      </c>
      <c r="H22" s="119">
        <v>0</v>
      </c>
      <c r="I22" s="21">
        <v>0</v>
      </c>
      <c r="J22" s="26">
        <v>6578</v>
      </c>
      <c r="K22" s="26" t="s">
        <v>25</v>
      </c>
      <c r="L22" s="146" t="s">
        <v>419</v>
      </c>
    </row>
    <row r="23" spans="1:12" ht="25.5" x14ac:dyDescent="0.2">
      <c r="A23" s="115">
        <v>41087</v>
      </c>
      <c r="B23" s="99" t="s">
        <v>40</v>
      </c>
      <c r="C23" s="20" t="s">
        <v>426</v>
      </c>
      <c r="D23" s="20" t="s">
        <v>427</v>
      </c>
      <c r="E23" s="20">
        <v>5.5</v>
      </c>
      <c r="F23" s="21">
        <v>1000</v>
      </c>
      <c r="G23" s="117">
        <v>5500</v>
      </c>
      <c r="H23" s="119">
        <v>7.84572</v>
      </c>
      <c r="I23" s="21">
        <v>43151.46</v>
      </c>
      <c r="J23" s="26">
        <v>6579</v>
      </c>
      <c r="K23" s="26" t="s">
        <v>25</v>
      </c>
      <c r="L23" s="146" t="s">
        <v>428</v>
      </c>
    </row>
    <row r="24" spans="1:12" ht="25.5" x14ac:dyDescent="0.2">
      <c r="A24" s="115">
        <v>41103</v>
      </c>
      <c r="B24" s="99" t="s">
        <v>40</v>
      </c>
      <c r="C24" s="20" t="s">
        <v>450</v>
      </c>
      <c r="D24" s="20" t="s">
        <v>451</v>
      </c>
      <c r="E24" s="20">
        <v>4.5</v>
      </c>
      <c r="F24" s="21">
        <v>800</v>
      </c>
      <c r="G24" s="117">
        <v>3600</v>
      </c>
      <c r="H24" s="119">
        <v>7.8284099999999999</v>
      </c>
      <c r="I24" s="21">
        <v>28182.275999999998</v>
      </c>
      <c r="J24" s="26">
        <v>6595</v>
      </c>
      <c r="K24" s="26" t="s">
        <v>25</v>
      </c>
      <c r="L24" s="146" t="s">
        <v>459</v>
      </c>
    </row>
    <row r="25" spans="1:12" ht="51" x14ac:dyDescent="0.2">
      <c r="A25" s="115">
        <v>41127</v>
      </c>
      <c r="B25" s="20" t="s">
        <v>40</v>
      </c>
      <c r="C25" s="20" t="s">
        <v>485</v>
      </c>
      <c r="D25" s="20" t="s">
        <v>544</v>
      </c>
      <c r="E25" s="20">
        <v>1.5</v>
      </c>
      <c r="F25" s="21">
        <v>600</v>
      </c>
      <c r="G25" s="117">
        <v>900</v>
      </c>
      <c r="H25" s="119">
        <v>7.8550800000000001</v>
      </c>
      <c r="I25" s="21">
        <v>7069.5720000000001</v>
      </c>
      <c r="J25" s="26">
        <v>6628</v>
      </c>
      <c r="K25" s="26" t="s">
        <v>25</v>
      </c>
      <c r="L25" s="146" t="s">
        <v>545</v>
      </c>
    </row>
    <row r="26" spans="1:12" ht="102" x14ac:dyDescent="0.2">
      <c r="A26" s="115">
        <v>41131</v>
      </c>
      <c r="B26" s="20" t="s">
        <v>40</v>
      </c>
      <c r="C26" s="20" t="s">
        <v>512</v>
      </c>
      <c r="D26" s="20" t="s">
        <v>513</v>
      </c>
      <c r="E26" s="20">
        <v>5.5</v>
      </c>
      <c r="F26" s="21">
        <v>1000</v>
      </c>
      <c r="G26" s="117">
        <v>5500</v>
      </c>
      <c r="H26" s="119">
        <v>7.86137</v>
      </c>
      <c r="I26" s="21">
        <v>43237.534999999996</v>
      </c>
      <c r="J26" s="26">
        <v>6644</v>
      </c>
      <c r="K26" s="26" t="s">
        <v>25</v>
      </c>
      <c r="L26" s="146" t="s">
        <v>514</v>
      </c>
    </row>
    <row r="27" spans="1:12" ht="51" x14ac:dyDescent="0.2">
      <c r="A27" s="136">
        <v>41130</v>
      </c>
      <c r="B27" s="129" t="s">
        <v>40</v>
      </c>
      <c r="C27" s="129" t="s">
        <v>93</v>
      </c>
      <c r="D27" s="129" t="s">
        <v>606</v>
      </c>
      <c r="E27" s="129">
        <v>0.5</v>
      </c>
      <c r="F27" s="130">
        <v>600</v>
      </c>
      <c r="G27" s="118">
        <v>300</v>
      </c>
      <c r="H27" s="132">
        <v>7.8593799999999998</v>
      </c>
      <c r="I27" s="130">
        <v>2357.8139999999999</v>
      </c>
      <c r="J27" s="133">
        <v>6670</v>
      </c>
      <c r="K27" s="133" t="s">
        <v>25</v>
      </c>
      <c r="L27" s="146" t="s">
        <v>607</v>
      </c>
    </row>
    <row r="28" spans="1:12" ht="38.25" x14ac:dyDescent="0.2">
      <c r="A28" s="126">
        <v>41130</v>
      </c>
      <c r="B28" s="49" t="s">
        <v>40</v>
      </c>
      <c r="C28" s="49" t="s">
        <v>18</v>
      </c>
      <c r="D28" s="49" t="s">
        <v>604</v>
      </c>
      <c r="E28" s="49">
        <v>0.5</v>
      </c>
      <c r="F28" s="50">
        <v>600</v>
      </c>
      <c r="G28" s="125">
        <v>300</v>
      </c>
      <c r="H28" s="120">
        <v>7.8593799999999998</v>
      </c>
      <c r="I28" s="50">
        <v>2357.8139999999999</v>
      </c>
      <c r="J28" s="60">
        <v>6673</v>
      </c>
      <c r="K28" s="60" t="s">
        <v>25</v>
      </c>
      <c r="L28" s="146" t="s">
        <v>605</v>
      </c>
    </row>
    <row r="29" spans="1:12" ht="38.25" x14ac:dyDescent="0.2">
      <c r="A29" s="115">
        <v>41130</v>
      </c>
      <c r="B29" s="20" t="s">
        <v>40</v>
      </c>
      <c r="C29" s="20" t="s">
        <v>18</v>
      </c>
      <c r="D29" s="20" t="s">
        <v>602</v>
      </c>
      <c r="E29" s="20">
        <v>0.5</v>
      </c>
      <c r="F29" s="21">
        <v>600</v>
      </c>
      <c r="G29" s="117">
        <v>300</v>
      </c>
      <c r="H29" s="119">
        <v>7.8593799999999998</v>
      </c>
      <c r="I29" s="21">
        <v>2357.8139999999999</v>
      </c>
      <c r="J29" s="26">
        <v>6674</v>
      </c>
      <c r="K29" s="26" t="s">
        <v>25</v>
      </c>
      <c r="L29" s="146" t="s">
        <v>603</v>
      </c>
    </row>
    <row r="30" spans="1:12" ht="63.75" x14ac:dyDescent="0.2">
      <c r="A30" s="115">
        <v>41144</v>
      </c>
      <c r="B30" s="20" t="s">
        <v>40</v>
      </c>
      <c r="C30" s="20" t="s">
        <v>570</v>
      </c>
      <c r="D30" s="20" t="s">
        <v>571</v>
      </c>
      <c r="E30" s="20">
        <v>8.5</v>
      </c>
      <c r="F30" s="21">
        <v>1000</v>
      </c>
      <c r="G30" s="117">
        <v>8500</v>
      </c>
      <c r="H30" s="119">
        <v>7.8788600000000004</v>
      </c>
      <c r="I30" s="21">
        <v>66970.31</v>
      </c>
      <c r="J30" s="26">
        <v>6678</v>
      </c>
      <c r="K30" s="26" t="s">
        <v>25</v>
      </c>
      <c r="L30" s="146" t="s">
        <v>572</v>
      </c>
    </row>
  </sheetData>
  <autoFilter ref="A6:L30"/>
  <mergeCells count="5">
    <mergeCell ref="A1:L1"/>
    <mergeCell ref="A2:L2"/>
    <mergeCell ref="A3:L3"/>
    <mergeCell ref="A4:L4"/>
    <mergeCell ref="G5:I5"/>
  </mergeCells>
  <printOptions horizontalCentered="1"/>
  <pageMargins left="0" right="0" top="0.78740157480314965" bottom="0.39370078740157483" header="0" footer="0"/>
  <pageSetup paperSize="119" scale="7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43"/>
  <sheetViews>
    <sheetView workbookViewId="0">
      <selection sqref="A1:L1"/>
    </sheetView>
  </sheetViews>
  <sheetFormatPr baseColWidth="10" defaultColWidth="11.42578125" defaultRowHeight="15.75" x14ac:dyDescent="0.25"/>
  <cols>
    <col min="1" max="1" width="9" style="1" bestFit="1" customWidth="1"/>
    <col min="2" max="2" width="26" style="1" bestFit="1" customWidth="1"/>
    <col min="3" max="3" width="16.5703125" style="1" bestFit="1" customWidth="1"/>
    <col min="4" max="4" width="14.7109375" style="1" bestFit="1" customWidth="1"/>
    <col min="5" max="5" width="5.5703125" style="1" bestFit="1" customWidth="1"/>
    <col min="6" max="6" width="8.140625" style="1" bestFit="1" customWidth="1"/>
    <col min="7" max="7" width="11" style="1" bestFit="1" customWidth="1"/>
    <col min="8" max="8" width="10.5703125" style="1" bestFit="1" customWidth="1"/>
    <col min="9" max="9" width="12.28515625" style="1" bestFit="1" customWidth="1"/>
    <col min="10" max="10" width="7.42578125" style="1" bestFit="1" customWidth="1"/>
    <col min="11" max="11" width="17.28515625" style="1" customWidth="1"/>
    <col min="12" max="12" width="34.42578125" style="1" customWidth="1"/>
    <col min="13" max="16384" width="11.42578125" style="1"/>
  </cols>
  <sheetData>
    <row r="1" spans="1:12" x14ac:dyDescent="0.25">
      <c r="A1" s="367" t="s">
        <v>14</v>
      </c>
      <c r="B1" s="368"/>
      <c r="C1" s="368"/>
      <c r="D1" s="368"/>
      <c r="E1" s="368"/>
      <c r="F1" s="368"/>
      <c r="G1" s="368"/>
      <c r="H1" s="368"/>
      <c r="I1" s="368"/>
      <c r="J1" s="368"/>
      <c r="K1" s="368"/>
      <c r="L1" s="369"/>
    </row>
    <row r="2" spans="1:12" x14ac:dyDescent="0.25">
      <c r="A2" s="370" t="s">
        <v>26</v>
      </c>
      <c r="B2" s="371"/>
      <c r="C2" s="371"/>
      <c r="D2" s="371"/>
      <c r="E2" s="371"/>
      <c r="F2" s="371"/>
      <c r="G2" s="371"/>
      <c r="H2" s="371"/>
      <c r="I2" s="371"/>
      <c r="J2" s="371"/>
      <c r="K2" s="371"/>
      <c r="L2" s="372"/>
    </row>
    <row r="3" spans="1:12" x14ac:dyDescent="0.25">
      <c r="A3" s="370" t="s">
        <v>234</v>
      </c>
      <c r="B3" s="371"/>
      <c r="C3" s="371"/>
      <c r="D3" s="371"/>
      <c r="E3" s="371"/>
      <c r="F3" s="371"/>
      <c r="G3" s="371"/>
      <c r="H3" s="371"/>
      <c r="I3" s="371"/>
      <c r="J3" s="371"/>
      <c r="K3" s="371"/>
      <c r="L3" s="372"/>
    </row>
    <row r="4" spans="1:12" x14ac:dyDescent="0.25">
      <c r="A4" s="370" t="s">
        <v>235</v>
      </c>
      <c r="B4" s="371"/>
      <c r="C4" s="371"/>
      <c r="D4" s="371"/>
      <c r="E4" s="371"/>
      <c r="F4" s="371"/>
      <c r="G4" s="371"/>
      <c r="H4" s="371"/>
      <c r="I4" s="371"/>
      <c r="J4" s="371"/>
      <c r="K4" s="371"/>
      <c r="L4" s="372"/>
    </row>
    <row r="5" spans="1:12" x14ac:dyDescent="0.25">
      <c r="A5" s="2"/>
      <c r="B5" s="3"/>
      <c r="C5" s="3"/>
      <c r="D5" s="3"/>
      <c r="E5" s="3"/>
      <c r="F5" s="3"/>
      <c r="G5" s="373"/>
      <c r="H5" s="373"/>
      <c r="I5" s="373"/>
      <c r="J5" s="3"/>
      <c r="K5" s="3"/>
      <c r="L5" s="4"/>
    </row>
    <row r="6" spans="1:12" ht="63" x14ac:dyDescent="0.25">
      <c r="A6" s="5" t="s">
        <v>3</v>
      </c>
      <c r="B6" s="6" t="s">
        <v>4</v>
      </c>
      <c r="C6" s="6" t="s">
        <v>5</v>
      </c>
      <c r="D6" s="6" t="s">
        <v>19</v>
      </c>
      <c r="E6" s="6" t="s">
        <v>31</v>
      </c>
      <c r="F6" s="6" t="s">
        <v>289</v>
      </c>
      <c r="G6" s="7" t="s">
        <v>290</v>
      </c>
      <c r="H6" s="7" t="s">
        <v>17</v>
      </c>
      <c r="I6" s="6" t="s">
        <v>6</v>
      </c>
      <c r="J6" s="6" t="s">
        <v>11</v>
      </c>
      <c r="K6" s="6" t="s">
        <v>20</v>
      </c>
      <c r="L6" s="8" t="s">
        <v>7</v>
      </c>
    </row>
    <row r="7" spans="1:12" ht="102" x14ac:dyDescent="0.25">
      <c r="A7" s="56">
        <v>40956</v>
      </c>
      <c r="B7" s="137" t="s">
        <v>67</v>
      </c>
      <c r="C7" s="20" t="s">
        <v>68</v>
      </c>
      <c r="D7" s="137" t="s">
        <v>77</v>
      </c>
      <c r="E7" s="20">
        <v>8.5</v>
      </c>
      <c r="F7" s="21">
        <v>300</v>
      </c>
      <c r="G7" s="138">
        <v>2450</v>
      </c>
      <c r="H7" s="119">
        <v>7.7694999999999999</v>
      </c>
      <c r="I7" s="21">
        <v>19035.28</v>
      </c>
      <c r="J7" s="26">
        <v>6397</v>
      </c>
      <c r="K7" s="139" t="s">
        <v>69</v>
      </c>
      <c r="L7" s="145" t="s">
        <v>637</v>
      </c>
    </row>
    <row r="8" spans="1:12" ht="38.25" hidden="1" x14ac:dyDescent="0.25">
      <c r="A8" s="56">
        <v>40975</v>
      </c>
      <c r="B8" s="20" t="s">
        <v>507</v>
      </c>
      <c r="C8" s="20" t="s">
        <v>8</v>
      </c>
      <c r="D8" s="20" t="s">
        <v>114</v>
      </c>
      <c r="E8" s="20">
        <v>2.5</v>
      </c>
      <c r="F8" s="21">
        <v>250</v>
      </c>
      <c r="G8" s="117">
        <v>625</v>
      </c>
      <c r="H8" s="119">
        <v>7.7625099999999998</v>
      </c>
      <c r="I8" s="21">
        <v>4851.57</v>
      </c>
      <c r="J8" s="26">
        <v>6415</v>
      </c>
      <c r="K8" s="26" t="s">
        <v>24</v>
      </c>
      <c r="L8" s="114" t="s">
        <v>648</v>
      </c>
    </row>
    <row r="9" spans="1:12" ht="38.25" hidden="1" x14ac:dyDescent="0.25">
      <c r="A9" s="56">
        <v>40977</v>
      </c>
      <c r="B9" s="20" t="s">
        <v>507</v>
      </c>
      <c r="C9" s="20" t="s">
        <v>126</v>
      </c>
      <c r="D9" s="20" t="s">
        <v>127</v>
      </c>
      <c r="E9" s="20">
        <v>5.5</v>
      </c>
      <c r="F9" s="21">
        <v>350</v>
      </c>
      <c r="G9" s="117">
        <v>1925</v>
      </c>
      <c r="H9" s="119">
        <v>7.7377000000000002</v>
      </c>
      <c r="I9" s="21">
        <v>14895.07</v>
      </c>
      <c r="J9" s="26">
        <v>6423</v>
      </c>
      <c r="K9" s="26" t="s">
        <v>24</v>
      </c>
      <c r="L9" s="114" t="s">
        <v>653</v>
      </c>
    </row>
    <row r="10" spans="1:12" ht="102" x14ac:dyDescent="0.25">
      <c r="A10" s="56">
        <v>40980</v>
      </c>
      <c r="B10" s="20" t="s">
        <v>67</v>
      </c>
      <c r="C10" s="20" t="s">
        <v>132</v>
      </c>
      <c r="D10" s="20" t="s">
        <v>133</v>
      </c>
      <c r="E10" s="20">
        <v>4.5</v>
      </c>
      <c r="F10" s="21">
        <v>300</v>
      </c>
      <c r="G10" s="117">
        <v>1350</v>
      </c>
      <c r="H10" s="119">
        <v>7.7325600000000003</v>
      </c>
      <c r="I10" s="21">
        <v>10438.959999999999</v>
      </c>
      <c r="J10" s="26">
        <v>6426</v>
      </c>
      <c r="K10" s="26" t="s">
        <v>69</v>
      </c>
      <c r="L10" s="146" t="s">
        <v>655</v>
      </c>
    </row>
    <row r="11" spans="1:12" ht="89.25" hidden="1" x14ac:dyDescent="0.25">
      <c r="A11" s="56">
        <v>40996</v>
      </c>
      <c r="B11" s="141" t="s">
        <v>579</v>
      </c>
      <c r="C11" s="20" t="s">
        <v>163</v>
      </c>
      <c r="D11" s="20" t="s">
        <v>164</v>
      </c>
      <c r="E11" s="20">
        <v>2.5</v>
      </c>
      <c r="F11" s="21">
        <v>300</v>
      </c>
      <c r="G11" s="117">
        <v>750</v>
      </c>
      <c r="H11" s="119">
        <v>7.7065099999999997</v>
      </c>
      <c r="I11" s="21">
        <v>5779.88</v>
      </c>
      <c r="J11" s="26">
        <v>6438</v>
      </c>
      <c r="K11" s="26" t="s">
        <v>24</v>
      </c>
      <c r="L11" s="114" t="s">
        <v>664</v>
      </c>
    </row>
    <row r="12" spans="1:12" ht="51" hidden="1" x14ac:dyDescent="0.25">
      <c r="A12" s="56">
        <v>41002</v>
      </c>
      <c r="B12" s="20" t="s">
        <v>507</v>
      </c>
      <c r="C12" s="20" t="s">
        <v>291</v>
      </c>
      <c r="D12" s="20" t="s">
        <v>171</v>
      </c>
      <c r="E12" s="20">
        <v>7.5</v>
      </c>
      <c r="F12" s="21">
        <v>250</v>
      </c>
      <c r="G12" s="117">
        <v>1875</v>
      </c>
      <c r="H12" s="119">
        <v>7.67821</v>
      </c>
      <c r="I12" s="21">
        <v>14396.64</v>
      </c>
      <c r="J12" s="26">
        <v>6443</v>
      </c>
      <c r="K12" s="26" t="s">
        <v>24</v>
      </c>
      <c r="L12" s="114" t="s">
        <v>667</v>
      </c>
    </row>
    <row r="13" spans="1:12" ht="63.75" hidden="1" x14ac:dyDescent="0.25">
      <c r="A13" s="56">
        <v>41012</v>
      </c>
      <c r="B13" s="141" t="s">
        <v>579</v>
      </c>
      <c r="C13" s="20" t="s">
        <v>10</v>
      </c>
      <c r="D13" s="20" t="s">
        <v>207</v>
      </c>
      <c r="E13" s="20">
        <v>4.5</v>
      </c>
      <c r="F13" s="21">
        <v>250</v>
      </c>
      <c r="G13" s="117">
        <v>1125</v>
      </c>
      <c r="H13" s="119">
        <v>7.7270300000000001</v>
      </c>
      <c r="I13" s="21">
        <v>8692.91</v>
      </c>
      <c r="J13" s="26">
        <v>6473</v>
      </c>
      <c r="K13" s="26" t="s">
        <v>208</v>
      </c>
      <c r="L13" s="114" t="s">
        <v>672</v>
      </c>
    </row>
    <row r="14" spans="1:12" ht="89.25" x14ac:dyDescent="0.25">
      <c r="A14" s="56">
        <v>41023</v>
      </c>
      <c r="B14" s="141" t="s">
        <v>254</v>
      </c>
      <c r="C14" s="20" t="s">
        <v>255</v>
      </c>
      <c r="D14" s="20" t="s">
        <v>256</v>
      </c>
      <c r="E14" s="20">
        <v>3.5</v>
      </c>
      <c r="F14" s="21">
        <v>300</v>
      </c>
      <c r="G14" s="117">
        <v>1050</v>
      </c>
      <c r="H14" s="119">
        <v>7.7833800000000002</v>
      </c>
      <c r="I14" s="21">
        <v>8172.55</v>
      </c>
      <c r="J14" s="26">
        <v>6491</v>
      </c>
      <c r="K14" s="26" t="s">
        <v>69</v>
      </c>
      <c r="L14" s="146" t="s">
        <v>683</v>
      </c>
    </row>
    <row r="15" spans="1:12" ht="89.25" hidden="1" x14ac:dyDescent="0.25">
      <c r="A15" s="56">
        <v>41023</v>
      </c>
      <c r="B15" s="20" t="s">
        <v>507</v>
      </c>
      <c r="C15" s="20" t="s">
        <v>255</v>
      </c>
      <c r="D15" s="20" t="s">
        <v>256</v>
      </c>
      <c r="E15" s="20">
        <v>3.5</v>
      </c>
      <c r="F15" s="21">
        <v>300</v>
      </c>
      <c r="G15" s="117">
        <v>1050</v>
      </c>
      <c r="H15" s="119">
        <v>7.7833800000000002</v>
      </c>
      <c r="I15" s="21">
        <v>8172.55</v>
      </c>
      <c r="J15" s="26">
        <v>6492</v>
      </c>
      <c r="K15" s="26" t="s">
        <v>24</v>
      </c>
      <c r="L15" s="146" t="s">
        <v>683</v>
      </c>
    </row>
    <row r="16" spans="1:12" ht="51" hidden="1" x14ac:dyDescent="0.25">
      <c r="A16" s="56">
        <v>41031</v>
      </c>
      <c r="B16" s="20" t="s">
        <v>507</v>
      </c>
      <c r="C16" s="20" t="s">
        <v>285</v>
      </c>
      <c r="D16" s="20" t="s">
        <v>286</v>
      </c>
      <c r="E16" s="20">
        <v>2.5</v>
      </c>
      <c r="F16" s="21">
        <v>200</v>
      </c>
      <c r="G16" s="117">
        <v>500</v>
      </c>
      <c r="H16" s="119">
        <v>7.7817600000000002</v>
      </c>
      <c r="I16" s="21">
        <v>3890.88</v>
      </c>
      <c r="J16" s="26">
        <v>6506</v>
      </c>
      <c r="K16" s="26" t="s">
        <v>24</v>
      </c>
      <c r="L16" s="146" t="s">
        <v>693</v>
      </c>
    </row>
    <row r="17" spans="1:12" ht="63.75" hidden="1" x14ac:dyDescent="0.25">
      <c r="A17" s="56">
        <v>41033</v>
      </c>
      <c r="B17" s="20" t="s">
        <v>507</v>
      </c>
      <c r="C17" s="20" t="s">
        <v>298</v>
      </c>
      <c r="D17" s="142" t="s">
        <v>351</v>
      </c>
      <c r="E17" s="20">
        <v>0.5</v>
      </c>
      <c r="F17" s="21">
        <v>200</v>
      </c>
      <c r="G17" s="117">
        <v>100</v>
      </c>
      <c r="H17" s="119">
        <v>7.8013000000000003</v>
      </c>
      <c r="I17" s="21">
        <v>780.13</v>
      </c>
      <c r="J17" s="26">
        <v>6507</v>
      </c>
      <c r="K17" s="26" t="s">
        <v>208</v>
      </c>
      <c r="L17" s="146" t="s">
        <v>694</v>
      </c>
    </row>
    <row r="18" spans="1:12" ht="63.75" hidden="1" x14ac:dyDescent="0.25">
      <c r="A18" s="56">
        <v>41033</v>
      </c>
      <c r="B18" s="20" t="s">
        <v>507</v>
      </c>
      <c r="C18" s="20" t="s">
        <v>300</v>
      </c>
      <c r="D18" s="20" t="s">
        <v>301</v>
      </c>
      <c r="E18" s="20">
        <v>1</v>
      </c>
      <c r="F18" s="21">
        <v>200</v>
      </c>
      <c r="G18" s="117">
        <v>200</v>
      </c>
      <c r="H18" s="119">
        <v>7.8013000000000003</v>
      </c>
      <c r="I18" s="21">
        <v>1560.26</v>
      </c>
      <c r="J18" s="26">
        <v>6508</v>
      </c>
      <c r="K18" s="26" t="s">
        <v>208</v>
      </c>
      <c r="L18" s="146" t="s">
        <v>302</v>
      </c>
    </row>
    <row r="19" spans="1:12" ht="63.75" hidden="1" x14ac:dyDescent="0.25">
      <c r="A19" s="56">
        <v>41033</v>
      </c>
      <c r="B19" s="20" t="s">
        <v>507</v>
      </c>
      <c r="C19" s="20" t="s">
        <v>303</v>
      </c>
      <c r="D19" s="20" t="s">
        <v>304</v>
      </c>
      <c r="E19" s="20">
        <v>1.5</v>
      </c>
      <c r="F19" s="21">
        <v>200</v>
      </c>
      <c r="G19" s="117">
        <v>300</v>
      </c>
      <c r="H19" s="119">
        <v>7.8013000000000003</v>
      </c>
      <c r="I19" s="21">
        <v>2340.39</v>
      </c>
      <c r="J19" s="26">
        <v>6509</v>
      </c>
      <c r="K19" s="26" t="s">
        <v>24</v>
      </c>
      <c r="L19" s="146" t="s">
        <v>695</v>
      </c>
    </row>
    <row r="20" spans="1:12" ht="76.5" hidden="1" x14ac:dyDescent="0.25">
      <c r="A20" s="56">
        <v>41040</v>
      </c>
      <c r="B20" s="20" t="s">
        <v>507</v>
      </c>
      <c r="C20" s="20" t="s">
        <v>316</v>
      </c>
      <c r="D20" s="20" t="s">
        <v>317</v>
      </c>
      <c r="E20" s="20">
        <v>4.5</v>
      </c>
      <c r="F20" s="21">
        <v>300</v>
      </c>
      <c r="G20" s="117">
        <v>1350</v>
      </c>
      <c r="H20" s="119">
        <v>7.7781700000000003</v>
      </c>
      <c r="I20" s="21">
        <v>10500.53</v>
      </c>
      <c r="J20" s="26">
        <v>6514</v>
      </c>
      <c r="K20" s="26" t="s">
        <v>24</v>
      </c>
      <c r="L20" s="146" t="s">
        <v>699</v>
      </c>
    </row>
    <row r="21" spans="1:12" ht="89.25" hidden="1" x14ac:dyDescent="0.25">
      <c r="A21" s="56">
        <v>41045</v>
      </c>
      <c r="B21" s="141" t="s">
        <v>579</v>
      </c>
      <c r="C21" s="20" t="s">
        <v>217</v>
      </c>
      <c r="D21" s="20" t="s">
        <v>319</v>
      </c>
      <c r="E21" s="20">
        <v>5.5</v>
      </c>
      <c r="F21" s="21">
        <v>350</v>
      </c>
      <c r="G21" s="117">
        <v>1925</v>
      </c>
      <c r="H21" s="119">
        <v>7.7510599999999998</v>
      </c>
      <c r="I21" s="21">
        <v>14920.79</v>
      </c>
      <c r="J21" s="26">
        <v>6515</v>
      </c>
      <c r="K21" s="26" t="s">
        <v>24</v>
      </c>
      <c r="L21" s="146" t="s">
        <v>700</v>
      </c>
    </row>
    <row r="22" spans="1:12" ht="38.25" hidden="1" x14ac:dyDescent="0.25">
      <c r="A22" s="56">
        <v>41039</v>
      </c>
      <c r="B22" s="20" t="s">
        <v>507</v>
      </c>
      <c r="C22" s="20" t="s">
        <v>324</v>
      </c>
      <c r="D22" s="20" t="s">
        <v>276</v>
      </c>
      <c r="E22" s="20">
        <v>0.5</v>
      </c>
      <c r="F22" s="21">
        <v>200</v>
      </c>
      <c r="G22" s="117">
        <v>100</v>
      </c>
      <c r="H22" s="119">
        <v>7.77257</v>
      </c>
      <c r="I22" s="21">
        <v>777.26</v>
      </c>
      <c r="J22" s="26">
        <v>6517</v>
      </c>
      <c r="K22" s="26" t="s">
        <v>24</v>
      </c>
      <c r="L22" s="146" t="s">
        <v>689</v>
      </c>
    </row>
    <row r="23" spans="1:12" ht="63.75" hidden="1" x14ac:dyDescent="0.25">
      <c r="A23" s="56">
        <v>41050</v>
      </c>
      <c r="B23" s="20" t="s">
        <v>507</v>
      </c>
      <c r="C23" s="20" t="s">
        <v>0</v>
      </c>
      <c r="D23" s="20" t="s">
        <v>326</v>
      </c>
      <c r="E23" s="20">
        <v>3.5</v>
      </c>
      <c r="F23" s="21">
        <v>250</v>
      </c>
      <c r="G23" s="117">
        <v>875</v>
      </c>
      <c r="H23" s="119">
        <v>7.7735399999999997</v>
      </c>
      <c r="I23" s="21">
        <v>6801.85</v>
      </c>
      <c r="J23" s="26">
        <v>6520</v>
      </c>
      <c r="K23" s="26" t="s">
        <v>24</v>
      </c>
      <c r="L23" s="146" t="s">
        <v>702</v>
      </c>
    </row>
    <row r="24" spans="1:12" ht="102" hidden="1" x14ac:dyDescent="0.25">
      <c r="A24" s="56">
        <v>41052</v>
      </c>
      <c r="B24" s="141" t="s">
        <v>579</v>
      </c>
      <c r="C24" s="20" t="s">
        <v>335</v>
      </c>
      <c r="D24" s="20" t="s">
        <v>336</v>
      </c>
      <c r="E24" s="20">
        <v>5.5</v>
      </c>
      <c r="F24" s="21">
        <v>300</v>
      </c>
      <c r="G24" s="117">
        <v>1650</v>
      </c>
      <c r="H24" s="119">
        <v>7.7755799999999997</v>
      </c>
      <c r="I24" s="21">
        <v>12829.707</v>
      </c>
      <c r="J24" s="26">
        <v>6524</v>
      </c>
      <c r="K24" s="26" t="s">
        <v>24</v>
      </c>
      <c r="L24" s="146" t="s">
        <v>704</v>
      </c>
    </row>
    <row r="25" spans="1:12" ht="63.75" x14ac:dyDescent="0.25">
      <c r="A25" s="56">
        <v>41057</v>
      </c>
      <c r="B25" s="20" t="s">
        <v>254</v>
      </c>
      <c r="C25" s="20" t="s">
        <v>353</v>
      </c>
      <c r="D25" s="20" t="s">
        <v>354</v>
      </c>
      <c r="E25" s="20">
        <v>2.5</v>
      </c>
      <c r="F25" s="21">
        <v>300</v>
      </c>
      <c r="G25" s="117">
        <v>750</v>
      </c>
      <c r="H25" s="119">
        <v>7.7922200000000004</v>
      </c>
      <c r="I25" s="21">
        <v>5844.17</v>
      </c>
      <c r="J25" s="26">
        <v>6540</v>
      </c>
      <c r="K25" s="26" t="s">
        <v>69</v>
      </c>
      <c r="L25" s="146" t="s">
        <v>706</v>
      </c>
    </row>
    <row r="26" spans="1:12" ht="63.75" hidden="1" x14ac:dyDescent="0.25">
      <c r="A26" s="56">
        <v>41058</v>
      </c>
      <c r="B26" s="20" t="s">
        <v>507</v>
      </c>
      <c r="C26" s="20" t="s">
        <v>355</v>
      </c>
      <c r="D26" s="20" t="s">
        <v>363</v>
      </c>
      <c r="E26" s="20">
        <v>9.5</v>
      </c>
      <c r="F26" s="21" t="s">
        <v>356</v>
      </c>
      <c r="G26" s="117">
        <v>2925</v>
      </c>
      <c r="H26" s="119" t="s">
        <v>357</v>
      </c>
      <c r="I26" s="21">
        <v>22812.55</v>
      </c>
      <c r="J26" s="26">
        <v>6543</v>
      </c>
      <c r="K26" s="26" t="s">
        <v>24</v>
      </c>
      <c r="L26" s="146" t="s">
        <v>707</v>
      </c>
    </row>
    <row r="27" spans="1:12" ht="76.5" x14ac:dyDescent="0.25">
      <c r="A27" s="56">
        <v>41061</v>
      </c>
      <c r="B27" s="141" t="s">
        <v>254</v>
      </c>
      <c r="C27" s="20" t="s">
        <v>361</v>
      </c>
      <c r="D27" s="20" t="s">
        <v>364</v>
      </c>
      <c r="E27" s="20">
        <v>10.5</v>
      </c>
      <c r="F27" s="21">
        <v>300</v>
      </c>
      <c r="G27" s="117">
        <v>3150</v>
      </c>
      <c r="H27" s="119">
        <v>7.8247999999999998</v>
      </c>
      <c r="I27" s="21">
        <v>24648.12</v>
      </c>
      <c r="J27" s="26">
        <v>6546</v>
      </c>
      <c r="K27" s="26" t="s">
        <v>69</v>
      </c>
      <c r="L27" s="146" t="s">
        <v>710</v>
      </c>
    </row>
    <row r="28" spans="1:12" ht="63.75" x14ac:dyDescent="0.25">
      <c r="A28" s="56">
        <v>41073</v>
      </c>
      <c r="B28" s="141" t="s">
        <v>254</v>
      </c>
      <c r="C28" s="20" t="s">
        <v>47</v>
      </c>
      <c r="D28" s="20" t="s">
        <v>393</v>
      </c>
      <c r="E28" s="20">
        <v>0</v>
      </c>
      <c r="F28" s="21">
        <v>0</v>
      </c>
      <c r="G28" s="117">
        <v>0</v>
      </c>
      <c r="H28" s="119">
        <v>0</v>
      </c>
      <c r="I28" s="21">
        <v>0</v>
      </c>
      <c r="J28" s="26">
        <v>6568</v>
      </c>
      <c r="K28" s="26" t="s">
        <v>69</v>
      </c>
      <c r="L28" s="146" t="s">
        <v>392</v>
      </c>
    </row>
    <row r="29" spans="1:12" ht="38.25" hidden="1" x14ac:dyDescent="0.25">
      <c r="A29" s="56">
        <v>41074</v>
      </c>
      <c r="B29" s="141" t="s">
        <v>579</v>
      </c>
      <c r="C29" s="20" t="s">
        <v>403</v>
      </c>
      <c r="D29" s="20" t="s">
        <v>404</v>
      </c>
      <c r="E29" s="20">
        <v>4.5</v>
      </c>
      <c r="F29" s="21">
        <v>350</v>
      </c>
      <c r="G29" s="117">
        <v>1575</v>
      </c>
      <c r="H29" s="119">
        <v>7.8691399999999998</v>
      </c>
      <c r="I29" s="21">
        <v>12393.895500000001</v>
      </c>
      <c r="J29" s="26">
        <v>6567</v>
      </c>
      <c r="K29" s="26" t="s">
        <v>24</v>
      </c>
      <c r="L29" s="146" t="s">
        <v>405</v>
      </c>
    </row>
    <row r="30" spans="1:12" ht="63.75" hidden="1" x14ac:dyDescent="0.25">
      <c r="A30" s="56">
        <v>41080</v>
      </c>
      <c r="B30" s="20" t="s">
        <v>507</v>
      </c>
      <c r="C30" s="20" t="s">
        <v>406</v>
      </c>
      <c r="D30" s="20" t="s">
        <v>407</v>
      </c>
      <c r="E30" s="20">
        <v>2.5</v>
      </c>
      <c r="F30" s="21">
        <v>200</v>
      </c>
      <c r="G30" s="117">
        <v>500</v>
      </c>
      <c r="H30" s="119">
        <v>7.8329399999999998</v>
      </c>
      <c r="I30" s="21">
        <v>3916.47</v>
      </c>
      <c r="J30" s="26">
        <v>6569</v>
      </c>
      <c r="K30" s="26" t="s">
        <v>24</v>
      </c>
      <c r="L30" s="146" t="s">
        <v>408</v>
      </c>
    </row>
    <row r="31" spans="1:12" ht="102" hidden="1" x14ac:dyDescent="0.25">
      <c r="A31" s="56">
        <v>41082</v>
      </c>
      <c r="B31" s="20" t="s">
        <v>507</v>
      </c>
      <c r="C31" s="20" t="s">
        <v>409</v>
      </c>
      <c r="D31" s="20" t="s">
        <v>410</v>
      </c>
      <c r="E31" s="20">
        <v>8.5</v>
      </c>
      <c r="F31" s="21" t="s">
        <v>411</v>
      </c>
      <c r="G31" s="117">
        <v>2200</v>
      </c>
      <c r="H31" s="119">
        <v>7.8357000000000001</v>
      </c>
      <c r="I31" s="21">
        <v>17238.54</v>
      </c>
      <c r="J31" s="26">
        <v>6571</v>
      </c>
      <c r="K31" s="26" t="s">
        <v>24</v>
      </c>
      <c r="L31" s="146" t="s">
        <v>412</v>
      </c>
    </row>
    <row r="32" spans="1:12" ht="51" hidden="1" x14ac:dyDescent="0.25">
      <c r="A32" s="115">
        <v>41100</v>
      </c>
      <c r="B32" s="20" t="s">
        <v>507</v>
      </c>
      <c r="C32" s="20" t="s">
        <v>426</v>
      </c>
      <c r="D32" s="20" t="s">
        <v>444</v>
      </c>
      <c r="E32" s="20">
        <v>5.5</v>
      </c>
      <c r="F32" s="21">
        <v>350</v>
      </c>
      <c r="G32" s="117">
        <v>1925</v>
      </c>
      <c r="H32" s="119">
        <v>7.8138699999999996</v>
      </c>
      <c r="I32" s="21">
        <v>15041.69975</v>
      </c>
      <c r="J32" s="26">
        <v>6589</v>
      </c>
      <c r="K32" s="26" t="s">
        <v>24</v>
      </c>
      <c r="L32" s="146" t="s">
        <v>461</v>
      </c>
    </row>
    <row r="33" spans="1:13" ht="63.75" hidden="1" x14ac:dyDescent="0.25">
      <c r="A33" s="115">
        <v>41106</v>
      </c>
      <c r="B33" s="141" t="s">
        <v>579</v>
      </c>
      <c r="C33" s="20" t="s">
        <v>361</v>
      </c>
      <c r="D33" s="20" t="s">
        <v>452</v>
      </c>
      <c r="E33" s="20">
        <v>2.5</v>
      </c>
      <c r="F33" s="21">
        <v>300</v>
      </c>
      <c r="G33" s="117">
        <v>750</v>
      </c>
      <c r="H33" s="119">
        <v>7.8112399999999997</v>
      </c>
      <c r="I33" s="21">
        <v>5858.4299999999994</v>
      </c>
      <c r="J33" s="26">
        <v>6596</v>
      </c>
      <c r="K33" s="26" t="s">
        <v>24</v>
      </c>
      <c r="L33" s="146" t="s">
        <v>460</v>
      </c>
    </row>
    <row r="34" spans="1:13" ht="51" hidden="1" x14ac:dyDescent="0.25">
      <c r="A34" s="115">
        <v>41110</v>
      </c>
      <c r="B34" s="20" t="s">
        <v>507</v>
      </c>
      <c r="C34" s="20" t="s">
        <v>421</v>
      </c>
      <c r="D34" s="20" t="s">
        <v>484</v>
      </c>
      <c r="E34" s="20">
        <v>2.5</v>
      </c>
      <c r="F34" s="21">
        <v>250</v>
      </c>
      <c r="G34" s="117">
        <v>625</v>
      </c>
      <c r="H34" s="119">
        <v>7.8242599999999998</v>
      </c>
      <c r="I34" s="21">
        <v>4890.1624999999995</v>
      </c>
      <c r="J34" s="26">
        <v>6603</v>
      </c>
      <c r="K34" s="26" t="s">
        <v>24</v>
      </c>
      <c r="L34" s="146" t="s">
        <v>493</v>
      </c>
    </row>
    <row r="35" spans="1:13" ht="25.5" x14ac:dyDescent="0.25">
      <c r="A35" s="115">
        <v>41110</v>
      </c>
      <c r="B35" s="20" t="s">
        <v>254</v>
      </c>
      <c r="C35" s="20" t="s">
        <v>534</v>
      </c>
      <c r="D35" s="20" t="s">
        <v>548</v>
      </c>
      <c r="E35" s="20">
        <v>1</v>
      </c>
      <c r="F35" s="21">
        <v>300</v>
      </c>
      <c r="G35" s="117">
        <v>300</v>
      </c>
      <c r="H35" s="119">
        <v>7.8242599999999998</v>
      </c>
      <c r="I35" s="21">
        <v>2347.2779999999998</v>
      </c>
      <c r="J35" s="26">
        <v>6605</v>
      </c>
      <c r="K35" s="26" t="s">
        <v>24</v>
      </c>
      <c r="L35" s="146" t="s">
        <v>549</v>
      </c>
    </row>
    <row r="36" spans="1:13" ht="25.5" hidden="1" x14ac:dyDescent="0.25">
      <c r="A36" s="115">
        <v>41114</v>
      </c>
      <c r="B36" s="20" t="s">
        <v>579</v>
      </c>
      <c r="C36" s="20" t="s">
        <v>485</v>
      </c>
      <c r="D36" s="20" t="s">
        <v>486</v>
      </c>
      <c r="E36" s="20">
        <v>2.5</v>
      </c>
      <c r="F36" s="21">
        <v>200</v>
      </c>
      <c r="G36" s="117">
        <v>500</v>
      </c>
      <c r="H36" s="119">
        <v>7.8260199999999998</v>
      </c>
      <c r="I36" s="21">
        <v>3913.0099999999998</v>
      </c>
      <c r="J36" s="26">
        <v>6607</v>
      </c>
      <c r="K36" s="26" t="s">
        <v>24</v>
      </c>
      <c r="L36" s="146" t="s">
        <v>495</v>
      </c>
      <c r="M36" s="140"/>
    </row>
    <row r="37" spans="1:13" ht="51" hidden="1" x14ac:dyDescent="0.25">
      <c r="A37" s="115">
        <v>41117</v>
      </c>
      <c r="B37" s="20" t="s">
        <v>507</v>
      </c>
      <c r="C37" s="20" t="s">
        <v>482</v>
      </c>
      <c r="D37" s="20" t="s">
        <v>497</v>
      </c>
      <c r="E37" s="20">
        <v>3.5</v>
      </c>
      <c r="F37" s="21">
        <v>300</v>
      </c>
      <c r="G37" s="117">
        <v>1050</v>
      </c>
      <c r="H37" s="119">
        <v>7.8349399999999996</v>
      </c>
      <c r="I37" s="21">
        <v>8226.6869999999999</v>
      </c>
      <c r="J37" s="26">
        <v>6614</v>
      </c>
      <c r="K37" s="26" t="s">
        <v>24</v>
      </c>
      <c r="L37" s="146" t="s">
        <v>499</v>
      </c>
      <c r="M37" s="140"/>
    </row>
    <row r="38" spans="1:13" ht="38.25" hidden="1" x14ac:dyDescent="0.25">
      <c r="A38" s="115">
        <v>41128</v>
      </c>
      <c r="B38" s="20" t="s">
        <v>507</v>
      </c>
      <c r="C38" s="20" t="s">
        <v>485</v>
      </c>
      <c r="D38" s="20" t="s">
        <v>539</v>
      </c>
      <c r="E38" s="20">
        <v>2.5</v>
      </c>
      <c r="F38" s="21">
        <v>200</v>
      </c>
      <c r="G38" s="117">
        <v>500</v>
      </c>
      <c r="H38" s="119">
        <v>7.8536400000000004</v>
      </c>
      <c r="I38" s="21">
        <v>3926.82</v>
      </c>
      <c r="J38" s="26">
        <v>6630</v>
      </c>
      <c r="K38" s="26" t="s">
        <v>24</v>
      </c>
      <c r="L38" s="146" t="s">
        <v>540</v>
      </c>
      <c r="M38" s="140"/>
    </row>
    <row r="39" spans="1:13" ht="38.25" hidden="1" x14ac:dyDescent="0.25">
      <c r="A39" s="115">
        <v>41131</v>
      </c>
      <c r="B39" s="20" t="s">
        <v>507</v>
      </c>
      <c r="C39" s="20" t="s">
        <v>421</v>
      </c>
      <c r="D39" s="20" t="s">
        <v>508</v>
      </c>
      <c r="E39" s="20">
        <v>3.5</v>
      </c>
      <c r="F39" s="21">
        <v>250</v>
      </c>
      <c r="G39" s="117">
        <v>875</v>
      </c>
      <c r="H39" s="119">
        <v>7.86137</v>
      </c>
      <c r="I39" s="21">
        <v>6878.6987499999996</v>
      </c>
      <c r="J39" s="26">
        <v>6638</v>
      </c>
      <c r="K39" s="26" t="s">
        <v>24</v>
      </c>
      <c r="L39" s="146" t="s">
        <v>509</v>
      </c>
    </row>
    <row r="40" spans="1:13" ht="51" hidden="1" x14ac:dyDescent="0.25">
      <c r="A40" s="115">
        <v>41143</v>
      </c>
      <c r="B40" s="20" t="s">
        <v>507</v>
      </c>
      <c r="C40" s="20" t="s">
        <v>563</v>
      </c>
      <c r="D40" s="20" t="s">
        <v>564</v>
      </c>
      <c r="E40" s="20">
        <v>9.5</v>
      </c>
      <c r="F40" s="21">
        <v>350</v>
      </c>
      <c r="G40" s="117">
        <v>3325</v>
      </c>
      <c r="H40" s="119">
        <v>7.8641100000000002</v>
      </c>
      <c r="I40" s="21">
        <v>26148.16575</v>
      </c>
      <c r="J40" s="26">
        <v>6675</v>
      </c>
      <c r="K40" s="26" t="s">
        <v>24</v>
      </c>
      <c r="L40" s="146" t="s">
        <v>565</v>
      </c>
    </row>
    <row r="41" spans="1:13" ht="102" hidden="1" x14ac:dyDescent="0.25">
      <c r="A41" s="115">
        <v>41144</v>
      </c>
      <c r="B41" s="20" t="s">
        <v>507</v>
      </c>
      <c r="C41" s="20" t="s">
        <v>567</v>
      </c>
      <c r="D41" s="20" t="s">
        <v>568</v>
      </c>
      <c r="E41" s="20">
        <v>4.5</v>
      </c>
      <c r="F41" s="21">
        <v>0</v>
      </c>
      <c r="G41" s="117">
        <v>1500</v>
      </c>
      <c r="H41" s="119">
        <v>7.8788600000000004</v>
      </c>
      <c r="I41" s="21">
        <v>11818.29</v>
      </c>
      <c r="J41" s="26">
        <v>6677</v>
      </c>
      <c r="K41" s="26" t="s">
        <v>24</v>
      </c>
      <c r="L41" s="146" t="s">
        <v>569</v>
      </c>
    </row>
    <row r="42" spans="1:13" ht="140.25" x14ac:dyDescent="0.25">
      <c r="A42" s="115">
        <v>41144</v>
      </c>
      <c r="B42" s="20" t="s">
        <v>573</v>
      </c>
      <c r="C42" s="20" t="s">
        <v>361</v>
      </c>
      <c r="D42" s="20" t="s">
        <v>574</v>
      </c>
      <c r="E42" s="20">
        <v>6.5</v>
      </c>
      <c r="F42" s="21">
        <v>300</v>
      </c>
      <c r="G42" s="117">
        <v>1950</v>
      </c>
      <c r="H42" s="119">
        <v>7.8788600000000004</v>
      </c>
      <c r="I42" s="21">
        <v>15363.777</v>
      </c>
      <c r="J42" s="26">
        <v>6680</v>
      </c>
      <c r="K42" s="26" t="s">
        <v>24</v>
      </c>
      <c r="L42" s="146" t="s">
        <v>575</v>
      </c>
    </row>
    <row r="43" spans="1:13" ht="51" hidden="1" x14ac:dyDescent="0.25">
      <c r="A43" s="115">
        <v>41145</v>
      </c>
      <c r="B43" s="20" t="s">
        <v>579</v>
      </c>
      <c r="C43" s="20" t="s">
        <v>485</v>
      </c>
      <c r="D43" s="20" t="s">
        <v>580</v>
      </c>
      <c r="E43" s="20">
        <v>2.5</v>
      </c>
      <c r="F43" s="21">
        <v>200</v>
      </c>
      <c r="G43" s="117">
        <v>500</v>
      </c>
      <c r="H43" s="119">
        <v>7.9019599999999999</v>
      </c>
      <c r="I43" s="21">
        <v>3950.98</v>
      </c>
      <c r="J43" s="26">
        <v>6684</v>
      </c>
      <c r="K43" s="26" t="s">
        <v>24</v>
      </c>
      <c r="L43" s="114" t="s">
        <v>581</v>
      </c>
    </row>
  </sheetData>
  <autoFilter ref="A6:L43">
    <filterColumn colId="1">
      <filters>
        <filter val="Blanca Rita Claverie Diaz de Sciolli"/>
        <filter val="Rita Claverie Diaz de Sciolli"/>
        <filter val="Rita Claverie Díaz de Sciolli"/>
      </filters>
    </filterColumn>
  </autoFilter>
  <mergeCells count="5">
    <mergeCell ref="A1:L1"/>
    <mergeCell ref="A2:L2"/>
    <mergeCell ref="A3:L3"/>
    <mergeCell ref="A4:L4"/>
    <mergeCell ref="G5:I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3"/>
  <sheetViews>
    <sheetView workbookViewId="0">
      <selection sqref="A1:L1"/>
    </sheetView>
  </sheetViews>
  <sheetFormatPr baseColWidth="10" defaultColWidth="11.42578125" defaultRowHeight="15.75" x14ac:dyDescent="0.25"/>
  <cols>
    <col min="1" max="1" width="9" style="1" bestFit="1" customWidth="1"/>
    <col min="2" max="2" width="33.85546875" style="1" customWidth="1"/>
    <col min="3" max="3" width="27.7109375" style="1" customWidth="1"/>
    <col min="4" max="4" width="22.140625" style="1" bestFit="1" customWidth="1"/>
    <col min="5" max="5" width="5.85546875" style="1" bestFit="1" customWidth="1"/>
    <col min="6" max="6" width="10.42578125" style="1" bestFit="1" customWidth="1"/>
    <col min="7" max="7" width="11" style="1" bestFit="1" customWidth="1"/>
    <col min="8" max="8" width="10.5703125" style="1" bestFit="1" customWidth="1"/>
    <col min="9" max="9" width="12.28515625" style="1" bestFit="1" customWidth="1"/>
    <col min="10" max="10" width="11.42578125" style="1"/>
    <col min="11" max="11" width="22.7109375" style="1" customWidth="1"/>
    <col min="12" max="12" width="42.140625" style="1" customWidth="1"/>
    <col min="13" max="16384" width="11.42578125" style="1"/>
  </cols>
  <sheetData>
    <row r="1" spans="1:12" x14ac:dyDescent="0.25">
      <c r="A1" s="367" t="s">
        <v>14</v>
      </c>
      <c r="B1" s="368"/>
      <c r="C1" s="368"/>
      <c r="D1" s="368"/>
      <c r="E1" s="368"/>
      <c r="F1" s="368"/>
      <c r="G1" s="368"/>
      <c r="H1" s="368"/>
      <c r="I1" s="368"/>
      <c r="J1" s="368"/>
      <c r="K1" s="368"/>
      <c r="L1" s="369"/>
    </row>
    <row r="2" spans="1:12" x14ac:dyDescent="0.25">
      <c r="A2" s="370" t="s">
        <v>26</v>
      </c>
      <c r="B2" s="371"/>
      <c r="C2" s="371"/>
      <c r="D2" s="371"/>
      <c r="E2" s="371"/>
      <c r="F2" s="371"/>
      <c r="G2" s="371"/>
      <c r="H2" s="371"/>
      <c r="I2" s="371"/>
      <c r="J2" s="371"/>
      <c r="K2" s="371"/>
      <c r="L2" s="372"/>
    </row>
    <row r="3" spans="1:12" x14ac:dyDescent="0.25">
      <c r="A3" s="370" t="s">
        <v>234</v>
      </c>
      <c r="B3" s="371"/>
      <c r="C3" s="371"/>
      <c r="D3" s="371"/>
      <c r="E3" s="371"/>
      <c r="F3" s="371"/>
      <c r="G3" s="371"/>
      <c r="H3" s="371"/>
      <c r="I3" s="371"/>
      <c r="J3" s="371"/>
      <c r="K3" s="371"/>
      <c r="L3" s="372"/>
    </row>
    <row r="4" spans="1:12" x14ac:dyDescent="0.25">
      <c r="A4" s="370" t="s">
        <v>235</v>
      </c>
      <c r="B4" s="371"/>
      <c r="C4" s="371"/>
      <c r="D4" s="371"/>
      <c r="E4" s="371"/>
      <c r="F4" s="371"/>
      <c r="G4" s="371"/>
      <c r="H4" s="371"/>
      <c r="I4" s="371"/>
      <c r="J4" s="371"/>
      <c r="K4" s="371"/>
      <c r="L4" s="372"/>
    </row>
    <row r="5" spans="1:12" x14ac:dyDescent="0.25">
      <c r="A5" s="2"/>
      <c r="B5" s="3"/>
      <c r="C5" s="3"/>
      <c r="D5" s="3"/>
      <c r="E5" s="3"/>
      <c r="F5" s="3"/>
      <c r="G5" s="373"/>
      <c r="H5" s="373"/>
      <c r="I5" s="373"/>
      <c r="J5" s="3"/>
      <c r="K5" s="3"/>
      <c r="L5" s="4"/>
    </row>
    <row r="6" spans="1:12" ht="47.25" x14ac:dyDescent="0.25">
      <c r="A6" s="5" t="s">
        <v>3</v>
      </c>
      <c r="B6" s="6" t="s">
        <v>4</v>
      </c>
      <c r="C6" s="6" t="s">
        <v>5</v>
      </c>
      <c r="D6" s="6" t="s">
        <v>19</v>
      </c>
      <c r="E6" s="6" t="s">
        <v>31</v>
      </c>
      <c r="F6" s="6" t="s">
        <v>289</v>
      </c>
      <c r="G6" s="7" t="s">
        <v>290</v>
      </c>
      <c r="H6" s="7" t="s">
        <v>17</v>
      </c>
      <c r="I6" s="6" t="s">
        <v>6</v>
      </c>
      <c r="J6" s="6" t="s">
        <v>11</v>
      </c>
      <c r="K6" s="6" t="s">
        <v>20</v>
      </c>
      <c r="L6" s="8" t="s">
        <v>7</v>
      </c>
    </row>
    <row r="7" spans="1:12" ht="63.75" x14ac:dyDescent="0.25">
      <c r="A7" s="56">
        <v>40932</v>
      </c>
      <c r="B7" s="20" t="s">
        <v>507</v>
      </c>
      <c r="C7" s="20" t="s">
        <v>1</v>
      </c>
      <c r="D7" s="20" t="s">
        <v>32</v>
      </c>
      <c r="E7" s="20">
        <v>1.5</v>
      </c>
      <c r="F7" s="21">
        <v>200</v>
      </c>
      <c r="G7" s="117">
        <v>300</v>
      </c>
      <c r="H7" s="119">
        <v>7.8080400000000001</v>
      </c>
      <c r="I7" s="21">
        <v>2342.41</v>
      </c>
      <c r="J7" s="26">
        <v>6382</v>
      </c>
      <c r="K7" s="26" t="s">
        <v>470</v>
      </c>
      <c r="L7" s="114" t="s">
        <v>629</v>
      </c>
    </row>
    <row r="8" spans="1:12" ht="51" x14ac:dyDescent="0.25">
      <c r="A8" s="56">
        <v>40935</v>
      </c>
      <c r="B8" s="20" t="s">
        <v>36</v>
      </c>
      <c r="C8" s="20" t="s">
        <v>39</v>
      </c>
      <c r="D8" s="20" t="s">
        <v>37</v>
      </c>
      <c r="E8" s="20">
        <v>5.5</v>
      </c>
      <c r="F8" s="21">
        <v>150</v>
      </c>
      <c r="G8" s="117">
        <v>825</v>
      </c>
      <c r="H8" s="119">
        <v>7.81257</v>
      </c>
      <c r="I8" s="21">
        <v>6445.37</v>
      </c>
      <c r="J8" s="26">
        <v>6385</v>
      </c>
      <c r="K8" s="26" t="s">
        <v>423</v>
      </c>
      <c r="L8" s="114" t="s">
        <v>630</v>
      </c>
    </row>
    <row r="9" spans="1:12" x14ac:dyDescent="0.25">
      <c r="A9" s="56"/>
      <c r="B9" s="57" t="s">
        <v>41</v>
      </c>
      <c r="C9" s="20"/>
      <c r="D9" s="20"/>
      <c r="E9" s="20"/>
      <c r="F9" s="21"/>
      <c r="G9" s="117"/>
      <c r="H9" s="119"/>
      <c r="I9" s="21"/>
      <c r="J9" s="26"/>
      <c r="K9" s="26"/>
      <c r="L9" s="114"/>
    </row>
    <row r="10" spans="1:12" ht="38.25" x14ac:dyDescent="0.25">
      <c r="A10" s="56">
        <v>40940</v>
      </c>
      <c r="B10" s="20" t="s">
        <v>507</v>
      </c>
      <c r="C10" s="20" t="s">
        <v>1</v>
      </c>
      <c r="D10" s="20" t="s">
        <v>42</v>
      </c>
      <c r="E10" s="20">
        <v>0.5</v>
      </c>
      <c r="F10" s="21">
        <v>200</v>
      </c>
      <c r="G10" s="117">
        <v>100</v>
      </c>
      <c r="H10" s="119">
        <v>7.7620500000000003</v>
      </c>
      <c r="I10" s="21">
        <v>776.21</v>
      </c>
      <c r="J10" s="26">
        <v>6388</v>
      </c>
      <c r="K10" s="26" t="s">
        <v>470</v>
      </c>
      <c r="L10" s="114" t="s">
        <v>45</v>
      </c>
    </row>
    <row r="11" spans="1:12" ht="51" x14ac:dyDescent="0.25">
      <c r="A11" s="56">
        <v>40941</v>
      </c>
      <c r="B11" s="20" t="s">
        <v>46</v>
      </c>
      <c r="C11" s="20" t="s">
        <v>47</v>
      </c>
      <c r="D11" s="20" t="s">
        <v>48</v>
      </c>
      <c r="E11" s="20">
        <v>1</v>
      </c>
      <c r="F11" s="21">
        <v>300</v>
      </c>
      <c r="G11" s="117">
        <v>300</v>
      </c>
      <c r="H11" s="119">
        <v>7.7419500000000001</v>
      </c>
      <c r="I11" s="21">
        <v>2322.59</v>
      </c>
      <c r="J11" s="26">
        <v>6389</v>
      </c>
      <c r="K11" s="26" t="s">
        <v>464</v>
      </c>
      <c r="L11" s="114" t="s">
        <v>632</v>
      </c>
    </row>
    <row r="12" spans="1:12" ht="63.75" x14ac:dyDescent="0.25">
      <c r="A12" s="56">
        <v>40942</v>
      </c>
      <c r="B12" s="20" t="s">
        <v>50</v>
      </c>
      <c r="C12" s="20" t="s">
        <v>51</v>
      </c>
      <c r="D12" s="20" t="s">
        <v>52</v>
      </c>
      <c r="E12" s="20">
        <v>2</v>
      </c>
      <c r="F12" s="21">
        <v>350</v>
      </c>
      <c r="G12" s="117">
        <v>700</v>
      </c>
      <c r="H12" s="119">
        <v>7.77013</v>
      </c>
      <c r="I12" s="21">
        <v>5439.09</v>
      </c>
      <c r="J12" s="26">
        <v>6390</v>
      </c>
      <c r="K12" s="26" t="s">
        <v>471</v>
      </c>
      <c r="L12" s="114" t="s">
        <v>631</v>
      </c>
    </row>
    <row r="13" spans="1:12" ht="63.75" x14ac:dyDescent="0.25">
      <c r="A13" s="56">
        <v>40945</v>
      </c>
      <c r="B13" s="20" t="s">
        <v>15</v>
      </c>
      <c r="C13" s="20" t="s">
        <v>54</v>
      </c>
      <c r="D13" s="20" t="s">
        <v>55</v>
      </c>
      <c r="E13" s="20">
        <v>5.5</v>
      </c>
      <c r="F13" s="21">
        <v>250</v>
      </c>
      <c r="G13" s="117">
        <v>1375</v>
      </c>
      <c r="H13" s="119">
        <v>7.7838500000000002</v>
      </c>
      <c r="I13" s="21">
        <v>10702.79</v>
      </c>
      <c r="J13" s="26">
        <v>6391</v>
      </c>
      <c r="K13" s="26" t="s">
        <v>471</v>
      </c>
      <c r="L13" s="114" t="s">
        <v>633</v>
      </c>
    </row>
    <row r="14" spans="1:12" ht="89.25" x14ac:dyDescent="0.25">
      <c r="A14" s="56">
        <v>40952</v>
      </c>
      <c r="B14" s="20" t="s">
        <v>507</v>
      </c>
      <c r="C14" s="20" t="s">
        <v>54</v>
      </c>
      <c r="D14" s="20" t="s">
        <v>57</v>
      </c>
      <c r="E14" s="20">
        <v>4.5</v>
      </c>
      <c r="F14" s="21">
        <v>250</v>
      </c>
      <c r="G14" s="117">
        <v>1125</v>
      </c>
      <c r="H14" s="119">
        <v>7.7826300000000002</v>
      </c>
      <c r="I14" s="21">
        <v>8755.4599999999991</v>
      </c>
      <c r="J14" s="26">
        <v>6392</v>
      </c>
      <c r="K14" s="26" t="s">
        <v>470</v>
      </c>
      <c r="L14" s="114" t="s">
        <v>634</v>
      </c>
    </row>
    <row r="15" spans="1:12" ht="63.75" x14ac:dyDescent="0.25">
      <c r="A15" s="56">
        <v>40952</v>
      </c>
      <c r="B15" s="20" t="s">
        <v>59</v>
      </c>
      <c r="C15" s="20" t="s">
        <v>60</v>
      </c>
      <c r="D15" s="20" t="s">
        <v>61</v>
      </c>
      <c r="E15" s="20">
        <v>3.5</v>
      </c>
      <c r="F15" s="21">
        <v>100</v>
      </c>
      <c r="G15" s="117">
        <v>350</v>
      </c>
      <c r="H15" s="119" t="s">
        <v>80</v>
      </c>
      <c r="I15" s="21">
        <v>2720.41</v>
      </c>
      <c r="J15" s="26">
        <v>6393</v>
      </c>
      <c r="K15" s="26" t="s">
        <v>471</v>
      </c>
      <c r="L15" s="114" t="s">
        <v>635</v>
      </c>
    </row>
    <row r="16" spans="1:12" ht="63.75" x14ac:dyDescent="0.25">
      <c r="A16" s="56">
        <v>40952</v>
      </c>
      <c r="B16" s="20" t="s">
        <v>507</v>
      </c>
      <c r="C16" s="20" t="s">
        <v>63</v>
      </c>
      <c r="D16" s="20" t="s">
        <v>64</v>
      </c>
      <c r="E16" s="20">
        <v>4.5</v>
      </c>
      <c r="F16" s="21">
        <v>300</v>
      </c>
      <c r="G16" s="117">
        <v>1350</v>
      </c>
      <c r="H16" s="119">
        <v>7.7619699999999998</v>
      </c>
      <c r="I16" s="21">
        <v>10478.66</v>
      </c>
      <c r="J16" s="26">
        <v>6394</v>
      </c>
      <c r="K16" s="26" t="s">
        <v>470</v>
      </c>
      <c r="L16" s="114" t="s">
        <v>636</v>
      </c>
    </row>
    <row r="17" spans="1:12" ht="63.75" x14ac:dyDescent="0.25">
      <c r="A17" s="56">
        <v>40952</v>
      </c>
      <c r="B17" s="20" t="s">
        <v>36</v>
      </c>
      <c r="C17" s="20" t="s">
        <v>63</v>
      </c>
      <c r="D17" s="20" t="s">
        <v>64</v>
      </c>
      <c r="E17" s="20">
        <v>4.5</v>
      </c>
      <c r="F17" s="21">
        <v>250</v>
      </c>
      <c r="G17" s="117">
        <v>1125</v>
      </c>
      <c r="H17" s="119">
        <v>7.7619699999999998</v>
      </c>
      <c r="I17" s="21">
        <v>8732.2199999999993</v>
      </c>
      <c r="J17" s="26">
        <v>6395</v>
      </c>
      <c r="K17" s="26" t="s">
        <v>423</v>
      </c>
      <c r="L17" s="114" t="s">
        <v>636</v>
      </c>
    </row>
    <row r="18" spans="1:12" ht="63.75" x14ac:dyDescent="0.25">
      <c r="A18" s="56">
        <v>40952</v>
      </c>
      <c r="B18" s="99" t="s">
        <v>66</v>
      </c>
      <c r="C18" s="20" t="s">
        <v>63</v>
      </c>
      <c r="D18" s="20" t="s">
        <v>64</v>
      </c>
      <c r="E18" s="20">
        <v>4.5</v>
      </c>
      <c r="F18" s="21">
        <v>250</v>
      </c>
      <c r="G18" s="117">
        <v>1125</v>
      </c>
      <c r="H18" s="119">
        <v>7.7619699999999998</v>
      </c>
      <c r="I18" s="21">
        <v>8732.2199999999993</v>
      </c>
      <c r="J18" s="26">
        <v>6396</v>
      </c>
      <c r="K18" s="26" t="s">
        <v>22</v>
      </c>
      <c r="L18" s="114" t="s">
        <v>636</v>
      </c>
    </row>
    <row r="19" spans="1:12" ht="63.75" x14ac:dyDescent="0.25">
      <c r="A19" s="56">
        <v>40956</v>
      </c>
      <c r="B19" s="20" t="s">
        <v>71</v>
      </c>
      <c r="C19" s="20" t="s">
        <v>72</v>
      </c>
      <c r="D19" s="20" t="s">
        <v>76</v>
      </c>
      <c r="E19" s="20">
        <v>1</v>
      </c>
      <c r="F19" s="21">
        <v>250</v>
      </c>
      <c r="G19" s="117">
        <v>250</v>
      </c>
      <c r="H19" s="119">
        <v>7.7694999999999999</v>
      </c>
      <c r="I19" s="21">
        <v>1942.38</v>
      </c>
      <c r="J19" s="26">
        <v>6398</v>
      </c>
      <c r="K19" s="26" t="s">
        <v>471</v>
      </c>
      <c r="L19" s="114" t="s">
        <v>638</v>
      </c>
    </row>
    <row r="20" spans="1:12" ht="51" x14ac:dyDescent="0.25">
      <c r="A20" s="56">
        <v>40956</v>
      </c>
      <c r="B20" s="20" t="s">
        <v>479</v>
      </c>
      <c r="C20" s="20" t="s">
        <v>74</v>
      </c>
      <c r="D20" s="20" t="s">
        <v>75</v>
      </c>
      <c r="E20" s="20">
        <v>1</v>
      </c>
      <c r="F20" s="21">
        <v>150</v>
      </c>
      <c r="G20" s="117">
        <v>150</v>
      </c>
      <c r="H20" s="119">
        <v>7.7694999999999999</v>
      </c>
      <c r="I20" s="21">
        <v>1165.43</v>
      </c>
      <c r="J20" s="26">
        <v>6399</v>
      </c>
      <c r="K20" s="26" t="s">
        <v>464</v>
      </c>
      <c r="L20" s="114" t="s">
        <v>639</v>
      </c>
    </row>
    <row r="21" spans="1:12" ht="63.75" x14ac:dyDescent="0.25">
      <c r="A21" s="56">
        <v>40959</v>
      </c>
      <c r="B21" s="20" t="s">
        <v>15</v>
      </c>
      <c r="C21" s="20" t="s">
        <v>85</v>
      </c>
      <c r="D21" s="20" t="s">
        <v>86</v>
      </c>
      <c r="E21" s="20">
        <v>4.5</v>
      </c>
      <c r="F21" s="21">
        <v>250</v>
      </c>
      <c r="G21" s="117">
        <v>1125</v>
      </c>
      <c r="H21" s="119">
        <v>7.7805299999999997</v>
      </c>
      <c r="I21" s="21">
        <v>8753.1</v>
      </c>
      <c r="J21" s="26">
        <v>6402</v>
      </c>
      <c r="K21" s="26" t="s">
        <v>471</v>
      </c>
      <c r="L21" s="114" t="s">
        <v>641</v>
      </c>
    </row>
    <row r="22" spans="1:12" ht="63.75" x14ac:dyDescent="0.25">
      <c r="A22" s="56">
        <v>40961</v>
      </c>
      <c r="B22" s="20" t="s">
        <v>88</v>
      </c>
      <c r="C22" s="20" t="s">
        <v>89</v>
      </c>
      <c r="D22" s="20" t="s">
        <v>97</v>
      </c>
      <c r="E22" s="20">
        <v>2.5</v>
      </c>
      <c r="F22" s="21">
        <v>150</v>
      </c>
      <c r="G22" s="117">
        <v>375</v>
      </c>
      <c r="H22" s="119" t="s">
        <v>169</v>
      </c>
      <c r="I22" s="21">
        <v>2928.58</v>
      </c>
      <c r="J22" s="26">
        <v>6403</v>
      </c>
      <c r="K22" s="26" t="s">
        <v>471</v>
      </c>
      <c r="L22" s="114" t="s">
        <v>642</v>
      </c>
    </row>
    <row r="23" spans="1:12" ht="38.25" x14ac:dyDescent="0.25">
      <c r="A23" s="56">
        <v>40961</v>
      </c>
      <c r="B23" s="20" t="s">
        <v>507</v>
      </c>
      <c r="C23" s="20" t="s">
        <v>89</v>
      </c>
      <c r="D23" s="20" t="s">
        <v>90</v>
      </c>
      <c r="E23" s="20">
        <v>1.5</v>
      </c>
      <c r="F23" s="21">
        <v>200</v>
      </c>
      <c r="G23" s="117">
        <v>300</v>
      </c>
      <c r="H23" s="119">
        <v>7.8182700000000001</v>
      </c>
      <c r="I23" s="21">
        <v>2345.48</v>
      </c>
      <c r="J23" s="26">
        <v>6404</v>
      </c>
      <c r="K23" s="26" t="s">
        <v>470</v>
      </c>
      <c r="L23" s="114" t="s">
        <v>642</v>
      </c>
    </row>
    <row r="24" spans="1:12" ht="76.5" x14ac:dyDescent="0.25">
      <c r="A24" s="56">
        <v>40962</v>
      </c>
      <c r="B24" s="20" t="s">
        <v>623</v>
      </c>
      <c r="C24" s="20" t="s">
        <v>93</v>
      </c>
      <c r="D24" s="20" t="s">
        <v>94</v>
      </c>
      <c r="E24" s="20">
        <v>2</v>
      </c>
      <c r="F24" s="21">
        <v>150</v>
      </c>
      <c r="G24" s="117">
        <v>300</v>
      </c>
      <c r="H24" s="119">
        <v>7.8269700000000002</v>
      </c>
      <c r="I24" s="21">
        <v>2348.09</v>
      </c>
      <c r="J24" s="26">
        <v>6405</v>
      </c>
      <c r="K24" s="26" t="s">
        <v>471</v>
      </c>
      <c r="L24" s="114" t="s">
        <v>643</v>
      </c>
    </row>
    <row r="25" spans="1:12" ht="63.75" x14ac:dyDescent="0.25">
      <c r="A25" s="56">
        <v>40967</v>
      </c>
      <c r="B25" s="20" t="s">
        <v>507</v>
      </c>
      <c r="C25" s="20" t="s">
        <v>99</v>
      </c>
      <c r="D25" s="20" t="s">
        <v>100</v>
      </c>
      <c r="E25" s="20">
        <v>2.5</v>
      </c>
      <c r="F25" s="21" t="s">
        <v>101</v>
      </c>
      <c r="G25" s="117">
        <v>600</v>
      </c>
      <c r="H25" s="119">
        <v>7.7964599999999997</v>
      </c>
      <c r="I25" s="21">
        <v>4677.88</v>
      </c>
      <c r="J25" s="26">
        <v>6407</v>
      </c>
      <c r="K25" s="26" t="s">
        <v>470</v>
      </c>
      <c r="L25" s="114" t="s">
        <v>645</v>
      </c>
    </row>
    <row r="26" spans="1:12" x14ac:dyDescent="0.25">
      <c r="A26" s="56"/>
      <c r="B26" s="57" t="s">
        <v>104</v>
      </c>
      <c r="C26" s="20"/>
      <c r="D26" s="20"/>
      <c r="E26" s="20"/>
      <c r="F26" s="21"/>
      <c r="G26" s="117"/>
      <c r="H26" s="119"/>
      <c r="I26" s="21"/>
      <c r="J26" s="26"/>
      <c r="K26" s="26"/>
      <c r="L26" s="114"/>
    </row>
    <row r="27" spans="1:12" ht="76.5" x14ac:dyDescent="0.25">
      <c r="A27" s="56">
        <v>40970</v>
      </c>
      <c r="B27" s="20" t="s">
        <v>712</v>
      </c>
      <c r="C27" s="20" t="s">
        <v>106</v>
      </c>
      <c r="D27" s="20" t="s">
        <v>107</v>
      </c>
      <c r="E27" s="20">
        <v>3.5</v>
      </c>
      <c r="F27" s="21">
        <v>250</v>
      </c>
      <c r="G27" s="117">
        <v>875</v>
      </c>
      <c r="H27" s="119">
        <v>7.7709200000000003</v>
      </c>
      <c r="I27" s="21">
        <v>6799.56</v>
      </c>
      <c r="J27" s="26">
        <v>6408</v>
      </c>
      <c r="K27" s="26" t="s">
        <v>471</v>
      </c>
      <c r="L27" s="114" t="s">
        <v>646</v>
      </c>
    </row>
    <row r="28" spans="1:12" ht="76.5" x14ac:dyDescent="0.25">
      <c r="A28" s="56">
        <v>40970</v>
      </c>
      <c r="B28" s="20" t="s">
        <v>66</v>
      </c>
      <c r="C28" s="20" t="s">
        <v>109</v>
      </c>
      <c r="D28" s="20" t="s">
        <v>110</v>
      </c>
      <c r="E28" s="20">
        <v>5.5</v>
      </c>
      <c r="F28" s="21">
        <v>200</v>
      </c>
      <c r="G28" s="117">
        <v>1100</v>
      </c>
      <c r="H28" s="119">
        <v>7.7709200000000003</v>
      </c>
      <c r="I28" s="21">
        <v>8548.01</v>
      </c>
      <c r="J28" s="26">
        <v>6410</v>
      </c>
      <c r="K28" s="26" t="s">
        <v>22</v>
      </c>
      <c r="L28" s="114" t="s">
        <v>647</v>
      </c>
    </row>
    <row r="29" spans="1:12" ht="76.5" x14ac:dyDescent="0.25">
      <c r="A29" s="56">
        <v>40970</v>
      </c>
      <c r="B29" s="20" t="s">
        <v>112</v>
      </c>
      <c r="C29" s="20" t="s">
        <v>109</v>
      </c>
      <c r="D29" s="20" t="s">
        <v>110</v>
      </c>
      <c r="E29" s="20">
        <v>5.5</v>
      </c>
      <c r="F29" s="21">
        <v>200</v>
      </c>
      <c r="G29" s="117">
        <v>1100</v>
      </c>
      <c r="H29" s="119">
        <v>7.7709200000000003</v>
      </c>
      <c r="I29" s="21">
        <v>8548.01</v>
      </c>
      <c r="J29" s="26">
        <v>6411</v>
      </c>
      <c r="K29" s="26" t="s">
        <v>423</v>
      </c>
      <c r="L29" s="114" t="s">
        <v>647</v>
      </c>
    </row>
    <row r="30" spans="1:12" ht="76.5" x14ac:dyDescent="0.25">
      <c r="A30" s="56">
        <v>40970</v>
      </c>
      <c r="B30" s="20" t="s">
        <v>113</v>
      </c>
      <c r="C30" s="20" t="s">
        <v>109</v>
      </c>
      <c r="D30" s="20" t="s">
        <v>110</v>
      </c>
      <c r="E30" s="20">
        <v>5.5</v>
      </c>
      <c r="F30" s="21">
        <v>250</v>
      </c>
      <c r="G30" s="117">
        <v>1375</v>
      </c>
      <c r="H30" s="119">
        <v>7.7709200000000003</v>
      </c>
      <c r="I30" s="21">
        <v>10685.02</v>
      </c>
      <c r="J30" s="26">
        <v>6413</v>
      </c>
      <c r="K30" s="26" t="s">
        <v>423</v>
      </c>
      <c r="L30" s="114" t="s">
        <v>647</v>
      </c>
    </row>
    <row r="31" spans="1:12" ht="76.5" x14ac:dyDescent="0.25">
      <c r="A31" s="56">
        <v>40970</v>
      </c>
      <c r="B31" s="20" t="s">
        <v>46</v>
      </c>
      <c r="C31" s="20" t="s">
        <v>109</v>
      </c>
      <c r="D31" s="20" t="s">
        <v>110</v>
      </c>
      <c r="E31" s="20">
        <v>5.5</v>
      </c>
      <c r="F31" s="21">
        <v>250</v>
      </c>
      <c r="G31" s="117">
        <v>1375</v>
      </c>
      <c r="H31" s="119">
        <v>7.7709200000000003</v>
      </c>
      <c r="I31" s="21">
        <v>10685.02</v>
      </c>
      <c r="J31" s="26">
        <v>6414</v>
      </c>
      <c r="K31" s="26" t="s">
        <v>464</v>
      </c>
      <c r="L31" s="114" t="s">
        <v>647</v>
      </c>
    </row>
    <row r="32" spans="1:12" ht="38.25" x14ac:dyDescent="0.25">
      <c r="A32" s="56">
        <v>40975</v>
      </c>
      <c r="B32" s="20" t="s">
        <v>713</v>
      </c>
      <c r="C32" s="20" t="s">
        <v>8</v>
      </c>
      <c r="D32" s="20" t="s">
        <v>114</v>
      </c>
      <c r="E32" s="20">
        <v>2.5</v>
      </c>
      <c r="F32" s="21">
        <v>100</v>
      </c>
      <c r="G32" s="117">
        <v>250</v>
      </c>
      <c r="H32" s="119">
        <v>7.7625099999999998</v>
      </c>
      <c r="I32" s="21">
        <v>1940.63</v>
      </c>
      <c r="J32" s="26">
        <v>6417</v>
      </c>
      <c r="K32" s="26" t="s">
        <v>23</v>
      </c>
      <c r="L32" s="114" t="s">
        <v>649</v>
      </c>
    </row>
    <row r="33" spans="1:12" ht="51" x14ac:dyDescent="0.25">
      <c r="A33" s="56">
        <v>40975</v>
      </c>
      <c r="B33" s="20" t="s">
        <v>9</v>
      </c>
      <c r="C33" s="20" t="s">
        <v>306</v>
      </c>
      <c r="D33" s="20" t="s">
        <v>307</v>
      </c>
      <c r="E33" s="20">
        <v>0.5</v>
      </c>
      <c r="F33" s="21">
        <v>100</v>
      </c>
      <c r="G33" s="117">
        <v>50</v>
      </c>
      <c r="H33" s="119">
        <v>7.7625099999999998</v>
      </c>
      <c r="I33" s="21">
        <v>388.13</v>
      </c>
      <c r="J33" s="26">
        <v>6418</v>
      </c>
      <c r="K33" s="26" t="s">
        <v>464</v>
      </c>
      <c r="L33" s="114" t="s">
        <v>650</v>
      </c>
    </row>
    <row r="34" spans="1:12" ht="51" x14ac:dyDescent="0.25">
      <c r="A34" s="56">
        <v>40975</v>
      </c>
      <c r="B34" s="20" t="s">
        <v>119</v>
      </c>
      <c r="C34" s="20" t="s">
        <v>306</v>
      </c>
      <c r="D34" s="20" t="s">
        <v>307</v>
      </c>
      <c r="E34" s="20">
        <v>0.5</v>
      </c>
      <c r="F34" s="21">
        <v>100</v>
      </c>
      <c r="G34" s="117">
        <v>50</v>
      </c>
      <c r="H34" s="119">
        <v>7.7625099999999998</v>
      </c>
      <c r="I34" s="21">
        <v>388.13</v>
      </c>
      <c r="J34" s="26">
        <v>6419</v>
      </c>
      <c r="K34" s="26" t="s">
        <v>464</v>
      </c>
      <c r="L34" s="114" t="s">
        <v>650</v>
      </c>
    </row>
    <row r="35" spans="1:12" x14ac:dyDescent="0.25">
      <c r="A35" s="56">
        <v>40977</v>
      </c>
      <c r="B35" s="20" t="s">
        <v>120</v>
      </c>
      <c r="C35" s="20" t="s">
        <v>121</v>
      </c>
      <c r="D35" s="20" t="s">
        <v>122</v>
      </c>
      <c r="E35" s="20">
        <v>8.5</v>
      </c>
      <c r="F35" s="21">
        <v>350</v>
      </c>
      <c r="G35" s="117">
        <v>2975</v>
      </c>
      <c r="H35" s="119">
        <v>7.7377000000000002</v>
      </c>
      <c r="I35" s="21">
        <v>23019.66</v>
      </c>
      <c r="J35" s="26">
        <v>6421</v>
      </c>
      <c r="K35" s="26" t="s">
        <v>470</v>
      </c>
      <c r="L35" s="114" t="s">
        <v>651</v>
      </c>
    </row>
    <row r="36" spans="1:12" ht="63.75" x14ac:dyDescent="0.25">
      <c r="A36" s="56">
        <v>40977</v>
      </c>
      <c r="B36" s="20" t="s">
        <v>50</v>
      </c>
      <c r="C36" s="20" t="s">
        <v>129</v>
      </c>
      <c r="D36" s="20" t="s">
        <v>130</v>
      </c>
      <c r="E36" s="20">
        <v>2</v>
      </c>
      <c r="F36" s="21">
        <v>350</v>
      </c>
      <c r="G36" s="117">
        <v>700</v>
      </c>
      <c r="H36" s="119">
        <v>7.7377000000000002</v>
      </c>
      <c r="I36" s="21">
        <v>5416.39</v>
      </c>
      <c r="J36" s="26">
        <v>6424</v>
      </c>
      <c r="K36" s="26" t="s">
        <v>471</v>
      </c>
      <c r="L36" s="114" t="s">
        <v>654</v>
      </c>
    </row>
    <row r="37" spans="1:12" ht="63.75" x14ac:dyDescent="0.25">
      <c r="A37" s="56">
        <v>40977</v>
      </c>
      <c r="B37" s="20" t="s">
        <v>71</v>
      </c>
      <c r="C37" s="20" t="s">
        <v>129</v>
      </c>
      <c r="D37" s="20" t="s">
        <v>130</v>
      </c>
      <c r="E37" s="20">
        <v>2</v>
      </c>
      <c r="F37" s="21">
        <v>300</v>
      </c>
      <c r="G37" s="117">
        <v>600</v>
      </c>
      <c r="H37" s="119">
        <v>7.7377000000000002</v>
      </c>
      <c r="I37" s="21">
        <v>4642.62</v>
      </c>
      <c r="J37" s="26">
        <v>6425</v>
      </c>
      <c r="K37" s="26" t="s">
        <v>471</v>
      </c>
      <c r="L37" s="114" t="s">
        <v>654</v>
      </c>
    </row>
    <row r="38" spans="1:12" ht="89.25" x14ac:dyDescent="0.25">
      <c r="A38" s="56">
        <v>40980</v>
      </c>
      <c r="B38" s="20" t="s">
        <v>46</v>
      </c>
      <c r="C38" s="20" t="s">
        <v>132</v>
      </c>
      <c r="D38" s="20" t="s">
        <v>133</v>
      </c>
      <c r="E38" s="20">
        <v>4.5</v>
      </c>
      <c r="F38" s="21">
        <v>300</v>
      </c>
      <c r="G38" s="117">
        <v>1350</v>
      </c>
      <c r="H38" s="119">
        <v>7.7325600000000003</v>
      </c>
      <c r="I38" s="21">
        <v>10438.959999999999</v>
      </c>
      <c r="J38" s="26">
        <v>6427</v>
      </c>
      <c r="K38" s="26" t="s">
        <v>464</v>
      </c>
      <c r="L38" s="114" t="s">
        <v>655</v>
      </c>
    </row>
    <row r="39" spans="1:12" ht="76.5" x14ac:dyDescent="0.25">
      <c r="A39" s="56">
        <v>40981</v>
      </c>
      <c r="B39" s="20" t="s">
        <v>479</v>
      </c>
      <c r="C39" s="20" t="s">
        <v>135</v>
      </c>
      <c r="D39" s="20" t="s">
        <v>136</v>
      </c>
      <c r="E39" s="20">
        <v>3.5</v>
      </c>
      <c r="F39" s="21">
        <v>250</v>
      </c>
      <c r="G39" s="117">
        <v>875</v>
      </c>
      <c r="H39" s="119">
        <v>7.7178800000000001</v>
      </c>
      <c r="I39" s="21">
        <v>6753.15</v>
      </c>
      <c r="J39" s="26">
        <v>6428</v>
      </c>
      <c r="K39" s="26" t="s">
        <v>464</v>
      </c>
      <c r="L39" s="114" t="s">
        <v>656</v>
      </c>
    </row>
    <row r="40" spans="1:12" ht="38.25" x14ac:dyDescent="0.25">
      <c r="A40" s="56">
        <v>40984</v>
      </c>
      <c r="B40" s="20" t="s">
        <v>139</v>
      </c>
      <c r="C40" s="20" t="s">
        <v>140</v>
      </c>
      <c r="D40" s="20" t="s">
        <v>141</v>
      </c>
      <c r="E40" s="20">
        <v>1</v>
      </c>
      <c r="F40" s="21">
        <v>150</v>
      </c>
      <c r="G40" s="117">
        <v>150</v>
      </c>
      <c r="H40" s="119">
        <v>7.6959499999999998</v>
      </c>
      <c r="I40" s="21">
        <v>1154.3900000000001</v>
      </c>
      <c r="J40" s="26">
        <v>6429</v>
      </c>
      <c r="K40" s="26" t="s">
        <v>466</v>
      </c>
      <c r="L40" s="114" t="s">
        <v>657</v>
      </c>
    </row>
    <row r="41" spans="1:12" ht="63.75" x14ac:dyDescent="0.25">
      <c r="A41" s="56">
        <v>40984</v>
      </c>
      <c r="B41" s="20" t="s">
        <v>15</v>
      </c>
      <c r="C41" s="20" t="s">
        <v>143</v>
      </c>
      <c r="D41" s="20" t="s">
        <v>144</v>
      </c>
      <c r="E41" s="20">
        <v>3.5</v>
      </c>
      <c r="F41" s="21">
        <v>350</v>
      </c>
      <c r="G41" s="117">
        <v>1225</v>
      </c>
      <c r="H41" s="119">
        <v>7.6959499999999998</v>
      </c>
      <c r="I41" s="21">
        <v>9427.5400000000009</v>
      </c>
      <c r="J41" s="26">
        <v>6430</v>
      </c>
      <c r="K41" s="26" t="s">
        <v>471</v>
      </c>
      <c r="L41" s="114" t="s">
        <v>658</v>
      </c>
    </row>
    <row r="42" spans="1:12" ht="63.75" x14ac:dyDescent="0.25">
      <c r="A42" s="56">
        <v>40988</v>
      </c>
      <c r="B42" s="20" t="s">
        <v>2</v>
      </c>
      <c r="C42" s="20" t="s">
        <v>146</v>
      </c>
      <c r="D42" s="20" t="s">
        <v>147</v>
      </c>
      <c r="E42" s="20">
        <v>0</v>
      </c>
      <c r="F42" s="21">
        <v>0</v>
      </c>
      <c r="G42" s="117">
        <v>50</v>
      </c>
      <c r="H42" s="119">
        <v>7.7070299999999996</v>
      </c>
      <c r="I42" s="21">
        <v>385.35</v>
      </c>
      <c r="J42" s="26">
        <v>6431</v>
      </c>
      <c r="K42" s="26" t="s">
        <v>471</v>
      </c>
      <c r="L42" s="114" t="s">
        <v>659</v>
      </c>
    </row>
    <row r="43" spans="1:12" ht="38.25" x14ac:dyDescent="0.25">
      <c r="A43" s="56">
        <v>40988</v>
      </c>
      <c r="B43" s="20" t="s">
        <v>46</v>
      </c>
      <c r="C43" s="20" t="s">
        <v>60</v>
      </c>
      <c r="D43" s="20" t="s">
        <v>149</v>
      </c>
      <c r="E43" s="20">
        <v>0</v>
      </c>
      <c r="F43" s="21">
        <v>0</v>
      </c>
      <c r="G43" s="117">
        <v>75</v>
      </c>
      <c r="H43" s="119">
        <v>7.7070299999999996</v>
      </c>
      <c r="I43" s="21">
        <v>578.03</v>
      </c>
      <c r="J43" s="26">
        <v>6432</v>
      </c>
      <c r="K43" s="26" t="s">
        <v>464</v>
      </c>
      <c r="L43" s="114" t="s">
        <v>660</v>
      </c>
    </row>
    <row r="44" spans="1:12" ht="102" x14ac:dyDescent="0.25">
      <c r="A44" s="56">
        <v>40990</v>
      </c>
      <c r="B44" s="20" t="s">
        <v>155</v>
      </c>
      <c r="C44" s="20" t="s">
        <v>153</v>
      </c>
      <c r="D44" s="20" t="s">
        <v>156</v>
      </c>
      <c r="E44" s="20">
        <v>9.5</v>
      </c>
      <c r="F44" s="21">
        <v>300</v>
      </c>
      <c r="G44" s="117">
        <v>2850</v>
      </c>
      <c r="H44" s="119">
        <v>7.7529199999999996</v>
      </c>
      <c r="I44" s="21">
        <v>22095.82</v>
      </c>
      <c r="J44" s="26">
        <v>6434</v>
      </c>
      <c r="K44" s="26" t="s">
        <v>471</v>
      </c>
      <c r="L44" s="114" t="s">
        <v>661</v>
      </c>
    </row>
    <row r="45" spans="1:12" ht="63.75" x14ac:dyDescent="0.25">
      <c r="A45" s="56">
        <v>40994</v>
      </c>
      <c r="B45" s="20" t="s">
        <v>623</v>
      </c>
      <c r="C45" s="20" t="s">
        <v>157</v>
      </c>
      <c r="D45" s="20" t="s">
        <v>158</v>
      </c>
      <c r="E45" s="20">
        <v>3.5</v>
      </c>
      <c r="F45" s="21">
        <v>250</v>
      </c>
      <c r="G45" s="117">
        <v>875</v>
      </c>
      <c r="H45" s="119">
        <v>7.7503700000000002</v>
      </c>
      <c r="I45" s="21">
        <v>6781.57</v>
      </c>
      <c r="J45" s="26">
        <v>6436</v>
      </c>
      <c r="K45" s="26" t="s">
        <v>471</v>
      </c>
      <c r="L45" s="114" t="s">
        <v>662</v>
      </c>
    </row>
    <row r="46" spans="1:12" ht="51" x14ac:dyDescent="0.25">
      <c r="A46" s="56">
        <v>40994</v>
      </c>
      <c r="B46" s="20" t="s">
        <v>479</v>
      </c>
      <c r="C46" s="20" t="s">
        <v>160</v>
      </c>
      <c r="D46" s="20" t="s">
        <v>161</v>
      </c>
      <c r="E46" s="20">
        <v>0</v>
      </c>
      <c r="F46" s="21">
        <v>0</v>
      </c>
      <c r="G46" s="117">
        <v>50</v>
      </c>
      <c r="H46" s="119">
        <v>7.7503700000000002</v>
      </c>
      <c r="I46" s="21">
        <v>387.52</v>
      </c>
      <c r="J46" s="26">
        <v>6437</v>
      </c>
      <c r="K46" s="26" t="s">
        <v>464</v>
      </c>
      <c r="L46" s="114" t="s">
        <v>663</v>
      </c>
    </row>
    <row r="47" spans="1:12" x14ac:dyDescent="0.25">
      <c r="A47" s="56"/>
      <c r="B47" s="57" t="s">
        <v>170</v>
      </c>
      <c r="C47" s="20"/>
      <c r="D47" s="20"/>
      <c r="E47" s="20"/>
      <c r="F47" s="21"/>
      <c r="G47" s="117"/>
      <c r="H47" s="119"/>
      <c r="I47" s="21"/>
      <c r="J47" s="26"/>
      <c r="K47" s="26"/>
      <c r="L47" s="114"/>
    </row>
    <row r="48" spans="1:12" ht="76.5" x14ac:dyDescent="0.25">
      <c r="A48" s="56">
        <v>41001</v>
      </c>
      <c r="B48" s="20" t="s">
        <v>195</v>
      </c>
      <c r="C48" s="20" t="s">
        <v>196</v>
      </c>
      <c r="D48" s="20" t="s">
        <v>197</v>
      </c>
      <c r="E48" s="20">
        <v>0.5</v>
      </c>
      <c r="F48" s="21">
        <v>75</v>
      </c>
      <c r="G48" s="117">
        <v>37.5</v>
      </c>
      <c r="H48" s="119">
        <v>7.680828</v>
      </c>
      <c r="I48" s="21">
        <v>288.01</v>
      </c>
      <c r="J48" s="26">
        <v>6420</v>
      </c>
      <c r="K48" s="26" t="s">
        <v>23</v>
      </c>
      <c r="L48" s="114" t="s">
        <v>666</v>
      </c>
    </row>
    <row r="49" spans="1:12" ht="63.75" x14ac:dyDescent="0.25">
      <c r="A49" s="56">
        <v>41001</v>
      </c>
      <c r="B49" s="20" t="s">
        <v>15</v>
      </c>
      <c r="C49" s="20" t="s">
        <v>291</v>
      </c>
      <c r="D49" s="20" t="s">
        <v>171</v>
      </c>
      <c r="E49" s="20">
        <v>7.5</v>
      </c>
      <c r="F49" s="21">
        <v>250</v>
      </c>
      <c r="G49" s="117">
        <v>1875</v>
      </c>
      <c r="H49" s="119">
        <v>7.6802799999999998</v>
      </c>
      <c r="I49" s="21">
        <v>14400.53</v>
      </c>
      <c r="J49" s="26">
        <v>6440</v>
      </c>
      <c r="K49" s="26" t="s">
        <v>471</v>
      </c>
      <c r="L49" s="114" t="s">
        <v>667</v>
      </c>
    </row>
    <row r="50" spans="1:12" ht="38.25" x14ac:dyDescent="0.25">
      <c r="A50" s="56">
        <v>41001</v>
      </c>
      <c r="B50" s="20" t="s">
        <v>714</v>
      </c>
      <c r="C50" s="20" t="s">
        <v>291</v>
      </c>
      <c r="D50" s="20" t="s">
        <v>174</v>
      </c>
      <c r="E50" s="20">
        <v>5.5</v>
      </c>
      <c r="F50" s="21">
        <v>250</v>
      </c>
      <c r="G50" s="117">
        <v>1375</v>
      </c>
      <c r="H50" s="119">
        <v>7.6802799999999998</v>
      </c>
      <c r="I50" s="21">
        <v>10560.39</v>
      </c>
      <c r="J50" s="26">
        <v>6441</v>
      </c>
      <c r="K50" s="26" t="s">
        <v>466</v>
      </c>
      <c r="L50" s="114" t="s">
        <v>667</v>
      </c>
    </row>
    <row r="51" spans="1:12" ht="38.25" x14ac:dyDescent="0.25">
      <c r="A51" s="56">
        <v>41001</v>
      </c>
      <c r="B51" s="20" t="s">
        <v>173</v>
      </c>
      <c r="C51" s="20" t="s">
        <v>291</v>
      </c>
      <c r="D51" s="20" t="s">
        <v>174</v>
      </c>
      <c r="E51" s="20">
        <v>5.5</v>
      </c>
      <c r="F51" s="21">
        <v>200</v>
      </c>
      <c r="G51" s="117">
        <v>1100</v>
      </c>
      <c r="H51" s="119">
        <v>7.6802799999999998</v>
      </c>
      <c r="I51" s="21">
        <v>8448.31</v>
      </c>
      <c r="J51" s="26">
        <v>6442</v>
      </c>
      <c r="K51" s="26" t="s">
        <v>466</v>
      </c>
      <c r="L51" s="114" t="s">
        <v>667</v>
      </c>
    </row>
    <row r="52" spans="1:12" ht="51" x14ac:dyDescent="0.25">
      <c r="A52" s="56">
        <v>41008</v>
      </c>
      <c r="B52" s="20" t="s">
        <v>175</v>
      </c>
      <c r="C52" s="20" t="s">
        <v>98</v>
      </c>
      <c r="D52" s="20" t="s">
        <v>201</v>
      </c>
      <c r="E52" s="20">
        <v>0</v>
      </c>
      <c r="F52" s="21">
        <v>0</v>
      </c>
      <c r="G52" s="117">
        <v>200</v>
      </c>
      <c r="H52" s="119">
        <v>7.6967800000000004</v>
      </c>
      <c r="I52" s="21">
        <v>1539.36</v>
      </c>
      <c r="J52" s="26">
        <v>6444</v>
      </c>
      <c r="K52" s="26" t="s">
        <v>463</v>
      </c>
      <c r="L52" s="114" t="s">
        <v>668</v>
      </c>
    </row>
    <row r="53" spans="1:12" ht="51" x14ac:dyDescent="0.25">
      <c r="A53" s="56">
        <v>41008</v>
      </c>
      <c r="B53" s="20" t="s">
        <v>176</v>
      </c>
      <c r="C53" s="20" t="s">
        <v>98</v>
      </c>
      <c r="D53" s="20" t="s">
        <v>201</v>
      </c>
      <c r="E53" s="20">
        <v>0</v>
      </c>
      <c r="F53" s="21">
        <v>0</v>
      </c>
      <c r="G53" s="117">
        <v>200</v>
      </c>
      <c r="H53" s="119">
        <v>7.6967800000000004</v>
      </c>
      <c r="I53" s="21">
        <v>1539.36</v>
      </c>
      <c r="J53" s="26">
        <v>6445</v>
      </c>
      <c r="K53" s="26" t="s">
        <v>463</v>
      </c>
      <c r="L53" s="114" t="s">
        <v>668</v>
      </c>
    </row>
    <row r="54" spans="1:12" ht="51" x14ac:dyDescent="0.25">
      <c r="A54" s="56">
        <v>41008</v>
      </c>
      <c r="B54" s="20" t="s">
        <v>177</v>
      </c>
      <c r="C54" s="20" t="s">
        <v>98</v>
      </c>
      <c r="D54" s="20" t="s">
        <v>201</v>
      </c>
      <c r="E54" s="20">
        <v>0</v>
      </c>
      <c r="F54" s="21">
        <v>0</v>
      </c>
      <c r="G54" s="117">
        <v>200</v>
      </c>
      <c r="H54" s="119">
        <v>7.6967800000000004</v>
      </c>
      <c r="I54" s="21">
        <v>1539.35</v>
      </c>
      <c r="J54" s="26">
        <v>6446</v>
      </c>
      <c r="K54" s="26" t="s">
        <v>463</v>
      </c>
      <c r="L54" s="114" t="s">
        <v>668</v>
      </c>
    </row>
    <row r="55" spans="1:12" ht="51" x14ac:dyDescent="0.25">
      <c r="A55" s="56">
        <v>41008</v>
      </c>
      <c r="B55" s="20" t="s">
        <v>178</v>
      </c>
      <c r="C55" s="20" t="s">
        <v>98</v>
      </c>
      <c r="D55" s="20" t="s">
        <v>201</v>
      </c>
      <c r="E55" s="20">
        <v>0</v>
      </c>
      <c r="F55" s="21">
        <v>0</v>
      </c>
      <c r="G55" s="117">
        <v>200</v>
      </c>
      <c r="H55" s="119">
        <v>7.6967800000000004</v>
      </c>
      <c r="I55" s="21">
        <v>1539.36</v>
      </c>
      <c r="J55" s="26">
        <v>6447</v>
      </c>
      <c r="K55" s="26" t="s">
        <v>463</v>
      </c>
      <c r="L55" s="114" t="s">
        <v>668</v>
      </c>
    </row>
    <row r="56" spans="1:12" ht="51" x14ac:dyDescent="0.25">
      <c r="A56" s="56">
        <v>41008</v>
      </c>
      <c r="B56" s="20" t="s">
        <v>179</v>
      </c>
      <c r="C56" s="20" t="s">
        <v>98</v>
      </c>
      <c r="D56" s="20" t="s">
        <v>201</v>
      </c>
      <c r="E56" s="20">
        <v>0</v>
      </c>
      <c r="F56" s="21">
        <v>0</v>
      </c>
      <c r="G56" s="117">
        <v>200</v>
      </c>
      <c r="H56" s="119">
        <v>7.6967800000000004</v>
      </c>
      <c r="I56" s="21">
        <v>1539.36</v>
      </c>
      <c r="J56" s="26">
        <v>6448</v>
      </c>
      <c r="K56" s="26" t="s">
        <v>463</v>
      </c>
      <c r="L56" s="114" t="s">
        <v>668</v>
      </c>
    </row>
    <row r="57" spans="1:12" ht="51" x14ac:dyDescent="0.25">
      <c r="A57" s="56">
        <v>41008</v>
      </c>
      <c r="B57" s="20" t="s">
        <v>180</v>
      </c>
      <c r="C57" s="20" t="s">
        <v>98</v>
      </c>
      <c r="D57" s="20" t="s">
        <v>201</v>
      </c>
      <c r="E57" s="20">
        <v>0</v>
      </c>
      <c r="F57" s="21">
        <v>0</v>
      </c>
      <c r="G57" s="117">
        <v>200</v>
      </c>
      <c r="H57" s="119">
        <v>7.6967800000000004</v>
      </c>
      <c r="I57" s="21">
        <v>1539.36</v>
      </c>
      <c r="J57" s="26">
        <v>6451</v>
      </c>
      <c r="K57" s="26" t="s">
        <v>463</v>
      </c>
      <c r="L57" s="114" t="s">
        <v>668</v>
      </c>
    </row>
    <row r="58" spans="1:12" ht="51" x14ac:dyDescent="0.25">
      <c r="A58" s="56">
        <v>41008</v>
      </c>
      <c r="B58" s="20" t="s">
        <v>181</v>
      </c>
      <c r="C58" s="20" t="s">
        <v>98</v>
      </c>
      <c r="D58" s="20" t="s">
        <v>201</v>
      </c>
      <c r="E58" s="20">
        <v>0</v>
      </c>
      <c r="F58" s="21">
        <v>0</v>
      </c>
      <c r="G58" s="117">
        <v>200</v>
      </c>
      <c r="H58" s="119">
        <v>7.6967800000000004</v>
      </c>
      <c r="I58" s="21">
        <v>1539.36</v>
      </c>
      <c r="J58" s="26">
        <v>6452</v>
      </c>
      <c r="K58" s="26" t="s">
        <v>463</v>
      </c>
      <c r="L58" s="114" t="s">
        <v>668</v>
      </c>
    </row>
    <row r="59" spans="1:12" ht="51" x14ac:dyDescent="0.25">
      <c r="A59" s="56">
        <v>41008</v>
      </c>
      <c r="B59" s="20" t="s">
        <v>182</v>
      </c>
      <c r="C59" s="20" t="s">
        <v>98</v>
      </c>
      <c r="D59" s="20" t="s">
        <v>201</v>
      </c>
      <c r="E59" s="20">
        <v>0</v>
      </c>
      <c r="F59" s="21">
        <v>0</v>
      </c>
      <c r="G59" s="117">
        <v>200</v>
      </c>
      <c r="H59" s="119">
        <v>7.6967800000000004</v>
      </c>
      <c r="I59" s="21">
        <v>1539.36</v>
      </c>
      <c r="J59" s="26">
        <v>6453</v>
      </c>
      <c r="K59" s="26" t="s">
        <v>463</v>
      </c>
      <c r="L59" s="114" t="s">
        <v>668</v>
      </c>
    </row>
    <row r="60" spans="1:12" ht="51" x14ac:dyDescent="0.25">
      <c r="A60" s="56">
        <v>41008</v>
      </c>
      <c r="B60" s="20" t="s">
        <v>296</v>
      </c>
      <c r="C60" s="20" t="s">
        <v>98</v>
      </c>
      <c r="D60" s="20" t="s">
        <v>201</v>
      </c>
      <c r="E60" s="20">
        <v>0</v>
      </c>
      <c r="F60" s="21">
        <v>0</v>
      </c>
      <c r="G60" s="117">
        <v>200</v>
      </c>
      <c r="H60" s="119">
        <v>7.6967800000000004</v>
      </c>
      <c r="I60" s="21">
        <v>1539.35</v>
      </c>
      <c r="J60" s="26">
        <v>6454</v>
      </c>
      <c r="K60" s="26" t="s">
        <v>463</v>
      </c>
      <c r="L60" s="114" t="s">
        <v>668</v>
      </c>
    </row>
    <row r="61" spans="1:12" ht="51" x14ac:dyDescent="0.25">
      <c r="A61" s="56">
        <v>41008</v>
      </c>
      <c r="B61" s="20" t="s">
        <v>183</v>
      </c>
      <c r="C61" s="20" t="s">
        <v>98</v>
      </c>
      <c r="D61" s="20" t="s">
        <v>201</v>
      </c>
      <c r="E61" s="20">
        <v>0</v>
      </c>
      <c r="F61" s="21">
        <v>0</v>
      </c>
      <c r="G61" s="117">
        <v>200</v>
      </c>
      <c r="H61" s="119">
        <v>7.6967800000000004</v>
      </c>
      <c r="I61" s="21">
        <v>1539.36</v>
      </c>
      <c r="J61" s="26">
        <v>6455</v>
      </c>
      <c r="K61" s="26" t="s">
        <v>463</v>
      </c>
      <c r="L61" s="114" t="s">
        <v>668</v>
      </c>
    </row>
    <row r="62" spans="1:12" ht="51" x14ac:dyDescent="0.25">
      <c r="A62" s="56">
        <v>41008</v>
      </c>
      <c r="B62" s="20" t="s">
        <v>184</v>
      </c>
      <c r="C62" s="20" t="s">
        <v>98</v>
      </c>
      <c r="D62" s="20" t="s">
        <v>201</v>
      </c>
      <c r="E62" s="20">
        <v>0</v>
      </c>
      <c r="F62" s="21">
        <v>0</v>
      </c>
      <c r="G62" s="117">
        <v>200</v>
      </c>
      <c r="H62" s="119">
        <v>7.6967800000000004</v>
      </c>
      <c r="I62" s="21">
        <v>1539.36</v>
      </c>
      <c r="J62" s="26">
        <v>6456</v>
      </c>
      <c r="K62" s="26" t="s">
        <v>463</v>
      </c>
      <c r="L62" s="114" t="s">
        <v>668</v>
      </c>
    </row>
    <row r="63" spans="1:12" ht="51" x14ac:dyDescent="0.25">
      <c r="A63" s="56">
        <v>41008</v>
      </c>
      <c r="B63" s="20" t="s">
        <v>185</v>
      </c>
      <c r="C63" s="20" t="s">
        <v>98</v>
      </c>
      <c r="D63" s="20" t="s">
        <v>201</v>
      </c>
      <c r="E63" s="20">
        <v>0</v>
      </c>
      <c r="F63" s="21">
        <v>0</v>
      </c>
      <c r="G63" s="117">
        <v>200</v>
      </c>
      <c r="H63" s="119">
        <v>7.6967800000000004</v>
      </c>
      <c r="I63" s="21">
        <v>1539.36</v>
      </c>
      <c r="J63" s="26">
        <v>6457</v>
      </c>
      <c r="K63" s="26" t="s">
        <v>463</v>
      </c>
      <c r="L63" s="114" t="s">
        <v>668</v>
      </c>
    </row>
    <row r="64" spans="1:12" ht="51" x14ac:dyDescent="0.25">
      <c r="A64" s="56">
        <v>41008</v>
      </c>
      <c r="B64" s="20" t="s">
        <v>715</v>
      </c>
      <c r="C64" s="20" t="s">
        <v>98</v>
      </c>
      <c r="D64" s="20" t="s">
        <v>201</v>
      </c>
      <c r="E64" s="20">
        <v>0</v>
      </c>
      <c r="F64" s="21">
        <v>0</v>
      </c>
      <c r="G64" s="117">
        <v>200</v>
      </c>
      <c r="H64" s="119">
        <v>7.6967800000000004</v>
      </c>
      <c r="I64" s="21">
        <v>1539.36</v>
      </c>
      <c r="J64" s="26">
        <v>6458</v>
      </c>
      <c r="K64" s="26" t="s">
        <v>463</v>
      </c>
      <c r="L64" s="114" t="s">
        <v>668</v>
      </c>
    </row>
    <row r="65" spans="1:12" ht="51" x14ac:dyDescent="0.25">
      <c r="A65" s="56">
        <v>41008</v>
      </c>
      <c r="B65" s="20" t="s">
        <v>187</v>
      </c>
      <c r="C65" s="20" t="s">
        <v>98</v>
      </c>
      <c r="D65" s="20" t="s">
        <v>201</v>
      </c>
      <c r="E65" s="20"/>
      <c r="F65" s="21"/>
      <c r="G65" s="117">
        <v>200</v>
      </c>
      <c r="H65" s="119">
        <v>7.6967800000000004</v>
      </c>
      <c r="I65" s="21">
        <v>1539.36</v>
      </c>
      <c r="J65" s="26">
        <v>6459</v>
      </c>
      <c r="K65" s="26" t="s">
        <v>463</v>
      </c>
      <c r="L65" s="114" t="s">
        <v>668</v>
      </c>
    </row>
    <row r="66" spans="1:12" ht="51" x14ac:dyDescent="0.25">
      <c r="A66" s="56">
        <v>41008</v>
      </c>
      <c r="B66" s="20" t="s">
        <v>188</v>
      </c>
      <c r="C66" s="20" t="s">
        <v>98</v>
      </c>
      <c r="D66" s="20" t="s">
        <v>201</v>
      </c>
      <c r="E66" s="20"/>
      <c r="F66" s="21"/>
      <c r="G66" s="117">
        <v>200</v>
      </c>
      <c r="H66" s="119">
        <v>7.6967800000000004</v>
      </c>
      <c r="I66" s="21">
        <v>1539.35</v>
      </c>
      <c r="J66" s="26">
        <v>6460</v>
      </c>
      <c r="K66" s="26" t="s">
        <v>463</v>
      </c>
      <c r="L66" s="114" t="s">
        <v>668</v>
      </c>
    </row>
    <row r="67" spans="1:12" ht="51" x14ac:dyDescent="0.25">
      <c r="A67" s="56">
        <v>41008</v>
      </c>
      <c r="B67" s="20" t="s">
        <v>189</v>
      </c>
      <c r="C67" s="20" t="s">
        <v>98</v>
      </c>
      <c r="D67" s="20" t="s">
        <v>201</v>
      </c>
      <c r="E67" s="20"/>
      <c r="F67" s="21"/>
      <c r="G67" s="117">
        <v>200</v>
      </c>
      <c r="H67" s="119">
        <v>7.6967800000000004</v>
      </c>
      <c r="I67" s="21">
        <v>1539.36</v>
      </c>
      <c r="J67" s="26">
        <v>6461</v>
      </c>
      <c r="K67" s="26" t="s">
        <v>463</v>
      </c>
      <c r="L67" s="114" t="s">
        <v>668</v>
      </c>
    </row>
    <row r="68" spans="1:12" ht="51" x14ac:dyDescent="0.25">
      <c r="A68" s="56">
        <v>41008</v>
      </c>
      <c r="B68" s="20" t="s">
        <v>190</v>
      </c>
      <c r="C68" s="20" t="s">
        <v>98</v>
      </c>
      <c r="D68" s="20" t="s">
        <v>201</v>
      </c>
      <c r="E68" s="20"/>
      <c r="F68" s="21"/>
      <c r="G68" s="117">
        <v>200</v>
      </c>
      <c r="H68" s="119">
        <v>7.6967800000000004</v>
      </c>
      <c r="I68" s="21">
        <v>1539.35</v>
      </c>
      <c r="J68" s="26">
        <v>6462</v>
      </c>
      <c r="K68" s="26" t="s">
        <v>463</v>
      </c>
      <c r="L68" s="114" t="s">
        <v>668</v>
      </c>
    </row>
    <row r="69" spans="1:12" ht="51" x14ac:dyDescent="0.25">
      <c r="A69" s="56">
        <v>41008</v>
      </c>
      <c r="B69" s="20" t="s">
        <v>191</v>
      </c>
      <c r="C69" s="20" t="s">
        <v>98</v>
      </c>
      <c r="D69" s="20" t="s">
        <v>201</v>
      </c>
      <c r="E69" s="20"/>
      <c r="F69" s="21"/>
      <c r="G69" s="117">
        <v>200</v>
      </c>
      <c r="H69" s="119">
        <v>7.6967800000000004</v>
      </c>
      <c r="I69" s="21">
        <v>1539.35</v>
      </c>
      <c r="J69" s="26">
        <v>6463</v>
      </c>
      <c r="K69" s="26" t="s">
        <v>463</v>
      </c>
      <c r="L69" s="114" t="s">
        <v>668</v>
      </c>
    </row>
    <row r="70" spans="1:12" ht="38.25" x14ac:dyDescent="0.25">
      <c r="A70" s="56">
        <v>41016</v>
      </c>
      <c r="B70" s="20" t="s">
        <v>480</v>
      </c>
      <c r="C70" s="20" t="s">
        <v>291</v>
      </c>
      <c r="D70" s="20" t="s">
        <v>292</v>
      </c>
      <c r="E70" s="20">
        <v>6.5</v>
      </c>
      <c r="F70" s="21">
        <v>250</v>
      </c>
      <c r="G70" s="117">
        <v>1625</v>
      </c>
      <c r="H70" s="119">
        <v>7.75901</v>
      </c>
      <c r="I70" s="21">
        <v>12608.39</v>
      </c>
      <c r="J70" s="26">
        <v>6464</v>
      </c>
      <c r="K70" s="26" t="s">
        <v>463</v>
      </c>
      <c r="L70" s="114" t="s">
        <v>667</v>
      </c>
    </row>
    <row r="71" spans="1:12" ht="51" x14ac:dyDescent="0.25">
      <c r="A71" s="56">
        <v>41008</v>
      </c>
      <c r="B71" s="20" t="s">
        <v>192</v>
      </c>
      <c r="C71" s="20" t="s">
        <v>98</v>
      </c>
      <c r="D71" s="20" t="s">
        <v>201</v>
      </c>
      <c r="E71" s="20"/>
      <c r="F71" s="21"/>
      <c r="G71" s="117">
        <v>200</v>
      </c>
      <c r="H71" s="119">
        <v>7.6967800000000004</v>
      </c>
      <c r="I71" s="21">
        <v>1539.35</v>
      </c>
      <c r="J71" s="26">
        <v>6465</v>
      </c>
      <c r="K71" s="26" t="s">
        <v>463</v>
      </c>
      <c r="L71" s="114" t="s">
        <v>668</v>
      </c>
    </row>
    <row r="72" spans="1:12" ht="51" x14ac:dyDescent="0.25">
      <c r="A72" s="56">
        <v>41008</v>
      </c>
      <c r="B72" s="20" t="s">
        <v>193</v>
      </c>
      <c r="C72" s="20" t="s">
        <v>98</v>
      </c>
      <c r="D72" s="20" t="s">
        <v>201</v>
      </c>
      <c r="E72" s="20"/>
      <c r="F72" s="21"/>
      <c r="G72" s="117">
        <v>200</v>
      </c>
      <c r="H72" s="119">
        <v>7.6967800000000004</v>
      </c>
      <c r="I72" s="21">
        <v>1539.35</v>
      </c>
      <c r="J72" s="26">
        <v>6466</v>
      </c>
      <c r="K72" s="26" t="s">
        <v>463</v>
      </c>
      <c r="L72" s="114" t="s">
        <v>668</v>
      </c>
    </row>
    <row r="73" spans="1:12" ht="63.75" x14ac:dyDescent="0.25">
      <c r="A73" s="56">
        <v>41009</v>
      </c>
      <c r="B73" s="20" t="s">
        <v>297</v>
      </c>
      <c r="C73" s="20" t="s">
        <v>54</v>
      </c>
      <c r="D73" s="20" t="s">
        <v>293</v>
      </c>
      <c r="E73" s="20">
        <v>3.5</v>
      </c>
      <c r="F73" s="21">
        <v>200</v>
      </c>
      <c r="G73" s="117">
        <v>700</v>
      </c>
      <c r="H73" s="119">
        <v>7.7061700000000002</v>
      </c>
      <c r="I73" s="21">
        <v>5394.32</v>
      </c>
      <c r="J73" s="26">
        <v>6467</v>
      </c>
      <c r="K73" s="26" t="s">
        <v>465</v>
      </c>
      <c r="L73" s="114" t="s">
        <v>669</v>
      </c>
    </row>
    <row r="74" spans="1:12" ht="63.75" x14ac:dyDescent="0.25">
      <c r="A74" s="56">
        <v>41009</v>
      </c>
      <c r="B74" s="20" t="s">
        <v>194</v>
      </c>
      <c r="C74" s="20" t="s">
        <v>54</v>
      </c>
      <c r="D74" s="20" t="s">
        <v>293</v>
      </c>
      <c r="E74" s="20">
        <v>3.5</v>
      </c>
      <c r="F74" s="21">
        <v>200</v>
      </c>
      <c r="G74" s="117">
        <v>700</v>
      </c>
      <c r="H74" s="119">
        <v>7.7061700000000002</v>
      </c>
      <c r="I74" s="21">
        <v>5394.32</v>
      </c>
      <c r="J74" s="26">
        <v>6468</v>
      </c>
      <c r="K74" s="26" t="s">
        <v>471</v>
      </c>
      <c r="L74" s="114" t="s">
        <v>669</v>
      </c>
    </row>
    <row r="75" spans="1:12" ht="51" x14ac:dyDescent="0.25">
      <c r="A75" s="56">
        <v>41012</v>
      </c>
      <c r="B75" s="20" t="s">
        <v>200</v>
      </c>
      <c r="C75" s="20" t="s">
        <v>98</v>
      </c>
      <c r="D75" s="20" t="s">
        <v>201</v>
      </c>
      <c r="E75" s="20"/>
      <c r="F75" s="21"/>
      <c r="G75" s="117">
        <v>200</v>
      </c>
      <c r="H75" s="119">
        <v>7.7270300000000001</v>
      </c>
      <c r="I75" s="21">
        <v>1545.41</v>
      </c>
      <c r="J75" s="26">
        <v>6470</v>
      </c>
      <c r="K75" s="26" t="s">
        <v>463</v>
      </c>
      <c r="L75" s="114" t="s">
        <v>668</v>
      </c>
    </row>
    <row r="76" spans="1:12" ht="51" x14ac:dyDescent="0.25">
      <c r="A76" s="56">
        <v>41012</v>
      </c>
      <c r="B76" s="20" t="s">
        <v>203</v>
      </c>
      <c r="C76" s="20" t="s">
        <v>98</v>
      </c>
      <c r="D76" s="20" t="s">
        <v>201</v>
      </c>
      <c r="E76" s="20"/>
      <c r="F76" s="21"/>
      <c r="G76" s="117">
        <v>200</v>
      </c>
      <c r="H76" s="119">
        <v>7.7270300000000001</v>
      </c>
      <c r="I76" s="21">
        <v>1545.41</v>
      </c>
      <c r="J76" s="26">
        <v>6471</v>
      </c>
      <c r="K76" s="26" t="s">
        <v>463</v>
      </c>
      <c r="L76" s="114" t="s">
        <v>671</v>
      </c>
    </row>
    <row r="77" spans="1:12" ht="51" x14ac:dyDescent="0.25">
      <c r="A77" s="56">
        <v>41012</v>
      </c>
      <c r="B77" s="20" t="s">
        <v>205</v>
      </c>
      <c r="C77" s="20" t="s">
        <v>98</v>
      </c>
      <c r="D77" s="20" t="s">
        <v>201</v>
      </c>
      <c r="E77" s="20"/>
      <c r="F77" s="21"/>
      <c r="G77" s="117">
        <v>200</v>
      </c>
      <c r="H77" s="119">
        <v>7.7270300000000001</v>
      </c>
      <c r="I77" s="21">
        <v>1545.4</v>
      </c>
      <c r="J77" s="26">
        <v>6472</v>
      </c>
      <c r="K77" s="26" t="s">
        <v>463</v>
      </c>
      <c r="L77" s="114" t="s">
        <v>668</v>
      </c>
    </row>
    <row r="78" spans="1:12" ht="63.75" x14ac:dyDescent="0.25">
      <c r="A78" s="56">
        <v>41012</v>
      </c>
      <c r="B78" s="20" t="s">
        <v>210</v>
      </c>
      <c r="C78" s="20" t="s">
        <v>211</v>
      </c>
      <c r="D78" s="20" t="s">
        <v>212</v>
      </c>
      <c r="E78" s="20">
        <v>4.5</v>
      </c>
      <c r="F78" s="21">
        <v>300</v>
      </c>
      <c r="G78" s="117">
        <v>1350</v>
      </c>
      <c r="H78" s="119">
        <v>7.7270300000000001</v>
      </c>
      <c r="I78" s="21">
        <v>10431.49</v>
      </c>
      <c r="J78" s="26">
        <v>6474</v>
      </c>
      <c r="K78" s="26" t="s">
        <v>465</v>
      </c>
      <c r="L78" s="114" t="s">
        <v>673</v>
      </c>
    </row>
    <row r="79" spans="1:12" ht="51" x14ac:dyDescent="0.25">
      <c r="A79" s="56">
        <v>41012</v>
      </c>
      <c r="B79" s="20" t="s">
        <v>46</v>
      </c>
      <c r="C79" s="20" t="s">
        <v>211</v>
      </c>
      <c r="D79" s="20" t="s">
        <v>212</v>
      </c>
      <c r="E79" s="20">
        <v>4.5</v>
      </c>
      <c r="F79" s="21">
        <v>300</v>
      </c>
      <c r="G79" s="117">
        <v>1350</v>
      </c>
      <c r="H79" s="119">
        <v>7.7270300000000001</v>
      </c>
      <c r="I79" s="21">
        <v>10431.49</v>
      </c>
      <c r="J79" s="26">
        <v>6475</v>
      </c>
      <c r="K79" s="26" t="s">
        <v>464</v>
      </c>
      <c r="L79" s="114" t="s">
        <v>673</v>
      </c>
    </row>
    <row r="80" spans="1:12" ht="51" x14ac:dyDescent="0.25">
      <c r="A80" s="56">
        <v>41012</v>
      </c>
      <c r="B80" s="20" t="s">
        <v>214</v>
      </c>
      <c r="C80" s="20" t="s">
        <v>211</v>
      </c>
      <c r="D80" s="20" t="s">
        <v>212</v>
      </c>
      <c r="E80" s="20">
        <v>4.5</v>
      </c>
      <c r="F80" s="21">
        <v>250</v>
      </c>
      <c r="G80" s="117">
        <v>1125</v>
      </c>
      <c r="H80" s="119">
        <v>7.7270300000000001</v>
      </c>
      <c r="I80" s="21">
        <v>8692.91</v>
      </c>
      <c r="J80" s="26">
        <v>6476</v>
      </c>
      <c r="K80" s="26" t="s">
        <v>472</v>
      </c>
      <c r="L80" s="114" t="s">
        <v>673</v>
      </c>
    </row>
    <row r="81" spans="1:12" ht="51" x14ac:dyDescent="0.25">
      <c r="A81" s="56">
        <v>41012</v>
      </c>
      <c r="B81" s="20" t="s">
        <v>215</v>
      </c>
      <c r="C81" s="20" t="s">
        <v>211</v>
      </c>
      <c r="D81" s="20" t="s">
        <v>212</v>
      </c>
      <c r="E81" s="20">
        <v>4.5</v>
      </c>
      <c r="F81" s="21">
        <v>300</v>
      </c>
      <c r="G81" s="117">
        <v>1350</v>
      </c>
      <c r="H81" s="119">
        <v>7.7270300000000001</v>
      </c>
      <c r="I81" s="21">
        <v>10431.49</v>
      </c>
      <c r="J81" s="26">
        <v>6477</v>
      </c>
      <c r="K81" s="26" t="s">
        <v>470</v>
      </c>
      <c r="L81" s="114" t="s">
        <v>673</v>
      </c>
    </row>
    <row r="82" spans="1:12" ht="25.5" x14ac:dyDescent="0.25">
      <c r="A82" s="56">
        <v>41012</v>
      </c>
      <c r="B82" s="20" t="s">
        <v>216</v>
      </c>
      <c r="C82" s="20" t="s">
        <v>217</v>
      </c>
      <c r="D82" s="20" t="s">
        <v>218</v>
      </c>
      <c r="E82" s="20"/>
      <c r="F82" s="21"/>
      <c r="G82" s="117">
        <v>50</v>
      </c>
      <c r="H82" s="119">
        <v>7.7270300000000001</v>
      </c>
      <c r="I82" s="21">
        <v>386.35</v>
      </c>
      <c r="J82" s="26">
        <v>6478</v>
      </c>
      <c r="K82" s="26" t="s">
        <v>21</v>
      </c>
      <c r="L82" s="114" t="s">
        <v>674</v>
      </c>
    </row>
    <row r="83" spans="1:12" ht="63.75" x14ac:dyDescent="0.25">
      <c r="A83" s="56">
        <v>41012</v>
      </c>
      <c r="B83" s="20" t="s">
        <v>220</v>
      </c>
      <c r="C83" s="20" t="s">
        <v>217</v>
      </c>
      <c r="D83" s="20" t="s">
        <v>218</v>
      </c>
      <c r="E83" s="20"/>
      <c r="F83" s="21"/>
      <c r="G83" s="117">
        <v>50</v>
      </c>
      <c r="H83" s="119">
        <v>7.7270300000000001</v>
      </c>
      <c r="I83" s="21">
        <v>386.35</v>
      </c>
      <c r="J83" s="26">
        <v>6479</v>
      </c>
      <c r="K83" s="26" t="s">
        <v>471</v>
      </c>
      <c r="L83" s="114" t="s">
        <v>674</v>
      </c>
    </row>
    <row r="84" spans="1:12" ht="63.75" x14ac:dyDescent="0.25">
      <c r="A84" s="56">
        <v>41012</v>
      </c>
      <c r="B84" s="20" t="s">
        <v>221</v>
      </c>
      <c r="C84" s="20" t="s">
        <v>217</v>
      </c>
      <c r="D84" s="20" t="s">
        <v>218</v>
      </c>
      <c r="E84" s="20"/>
      <c r="F84" s="21"/>
      <c r="G84" s="117">
        <v>50</v>
      </c>
      <c r="H84" s="119">
        <v>7.7270300000000001</v>
      </c>
      <c r="I84" s="21">
        <v>386.35</v>
      </c>
      <c r="J84" s="26">
        <v>6480</v>
      </c>
      <c r="K84" s="26" t="s">
        <v>465</v>
      </c>
      <c r="L84" s="114" t="s">
        <v>674</v>
      </c>
    </row>
    <row r="85" spans="1:12" ht="63.75" x14ac:dyDescent="0.25">
      <c r="A85" s="56">
        <v>41016</v>
      </c>
      <c r="B85" s="20" t="s">
        <v>222</v>
      </c>
      <c r="C85" s="20" t="s">
        <v>223</v>
      </c>
      <c r="D85" s="20" t="s">
        <v>224</v>
      </c>
      <c r="E85" s="20"/>
      <c r="F85" s="21"/>
      <c r="G85" s="117">
        <v>50</v>
      </c>
      <c r="H85" s="119">
        <v>7.75901</v>
      </c>
      <c r="I85" s="21">
        <v>387.95</v>
      </c>
      <c r="J85" s="26">
        <v>6481</v>
      </c>
      <c r="K85" s="26" t="s">
        <v>465</v>
      </c>
      <c r="L85" s="114" t="s">
        <v>675</v>
      </c>
    </row>
    <row r="86" spans="1:12" ht="63.75" x14ac:dyDescent="0.25">
      <c r="A86" s="56">
        <v>41016</v>
      </c>
      <c r="B86" s="20" t="s">
        <v>88</v>
      </c>
      <c r="C86" s="20" t="s">
        <v>226</v>
      </c>
      <c r="D86" s="20" t="s">
        <v>227</v>
      </c>
      <c r="E86" s="20">
        <v>2.5</v>
      </c>
      <c r="F86" s="21">
        <v>150</v>
      </c>
      <c r="G86" s="117">
        <v>375</v>
      </c>
      <c r="H86" s="119">
        <v>7.75901</v>
      </c>
      <c r="I86" s="21">
        <v>2909.63</v>
      </c>
      <c r="J86" s="26">
        <v>6482</v>
      </c>
      <c r="K86" s="26" t="s">
        <v>471</v>
      </c>
      <c r="L86" s="114" t="s">
        <v>676</v>
      </c>
    </row>
    <row r="87" spans="1:12" ht="38.25" x14ac:dyDescent="0.25">
      <c r="A87" s="56">
        <v>41017</v>
      </c>
      <c r="B87" s="20" t="s">
        <v>232</v>
      </c>
      <c r="C87" s="20" t="s">
        <v>98</v>
      </c>
      <c r="D87" s="20" t="s">
        <v>201</v>
      </c>
      <c r="E87" s="20"/>
      <c r="F87" s="21"/>
      <c r="G87" s="117">
        <v>200</v>
      </c>
      <c r="H87" s="119">
        <v>7.7710299999999997</v>
      </c>
      <c r="I87" s="21">
        <v>1554.2</v>
      </c>
      <c r="J87" s="26">
        <v>6484</v>
      </c>
      <c r="K87" s="26" t="s">
        <v>463</v>
      </c>
      <c r="L87" s="114" t="s">
        <v>678</v>
      </c>
    </row>
    <row r="88" spans="1:12" ht="25.5" x14ac:dyDescent="0.25">
      <c r="A88" s="56">
        <v>41017</v>
      </c>
      <c r="B88" s="20" t="s">
        <v>237</v>
      </c>
      <c r="C88" s="20" t="s">
        <v>238</v>
      </c>
      <c r="D88" s="20" t="s">
        <v>239</v>
      </c>
      <c r="E88" s="20">
        <v>7.5</v>
      </c>
      <c r="F88" s="21">
        <v>250</v>
      </c>
      <c r="G88" s="117">
        <v>1875</v>
      </c>
      <c r="H88" s="119">
        <v>7.7710299999999997</v>
      </c>
      <c r="I88" s="21">
        <v>14570.68</v>
      </c>
      <c r="J88" s="26">
        <v>6485</v>
      </c>
      <c r="K88" s="26" t="s">
        <v>473</v>
      </c>
      <c r="L88" s="114" t="s">
        <v>679</v>
      </c>
    </row>
    <row r="89" spans="1:12" ht="25.5" x14ac:dyDescent="0.25">
      <c r="A89" s="56">
        <v>41017</v>
      </c>
      <c r="B89" s="20" t="s">
        <v>241</v>
      </c>
      <c r="C89" s="20" t="s">
        <v>238</v>
      </c>
      <c r="D89" s="20" t="s">
        <v>239</v>
      </c>
      <c r="E89" s="20">
        <v>7.5</v>
      </c>
      <c r="F89" s="21">
        <v>200</v>
      </c>
      <c r="G89" s="117">
        <v>1500</v>
      </c>
      <c r="H89" s="119">
        <v>7.7710299999999997</v>
      </c>
      <c r="I89" s="21">
        <v>11656.55</v>
      </c>
      <c r="J89" s="26">
        <v>6486</v>
      </c>
      <c r="K89" s="26" t="s">
        <v>474</v>
      </c>
      <c r="L89" s="114" t="s">
        <v>679</v>
      </c>
    </row>
    <row r="90" spans="1:12" ht="63.75" x14ac:dyDescent="0.25">
      <c r="A90" s="56">
        <v>41019</v>
      </c>
      <c r="B90" s="20" t="s">
        <v>242</v>
      </c>
      <c r="C90" s="20" t="s">
        <v>243</v>
      </c>
      <c r="D90" s="20" t="s">
        <v>244</v>
      </c>
      <c r="E90" s="20">
        <v>4.5</v>
      </c>
      <c r="F90" s="21">
        <v>200</v>
      </c>
      <c r="G90" s="117">
        <v>900</v>
      </c>
      <c r="H90" s="119">
        <v>7.77881</v>
      </c>
      <c r="I90" s="21">
        <v>7000.93</v>
      </c>
      <c r="J90" s="26">
        <v>6487</v>
      </c>
      <c r="K90" s="26" t="s">
        <v>471</v>
      </c>
      <c r="L90" s="114" t="s">
        <v>680</v>
      </c>
    </row>
    <row r="91" spans="1:12" ht="38.25" x14ac:dyDescent="0.25">
      <c r="A91" s="56">
        <v>41019</v>
      </c>
      <c r="B91" s="20" t="s">
        <v>246</v>
      </c>
      <c r="C91" s="20" t="s">
        <v>226</v>
      </c>
      <c r="D91" s="20" t="s">
        <v>247</v>
      </c>
      <c r="E91" s="20"/>
      <c r="F91" s="21"/>
      <c r="G91" s="117">
        <v>50</v>
      </c>
      <c r="H91" s="119">
        <v>7.77881</v>
      </c>
      <c r="I91" s="21">
        <v>388.94</v>
      </c>
      <c r="J91" s="26">
        <v>6488</v>
      </c>
      <c r="K91" s="26" t="s">
        <v>466</v>
      </c>
      <c r="L91" s="114" t="s">
        <v>681</v>
      </c>
    </row>
    <row r="92" spans="1:12" ht="38.25" x14ac:dyDescent="0.25">
      <c r="A92" s="56">
        <v>41019</v>
      </c>
      <c r="B92" s="20" t="s">
        <v>249</v>
      </c>
      <c r="C92" s="20" t="s">
        <v>226</v>
      </c>
      <c r="D92" s="20" t="s">
        <v>247</v>
      </c>
      <c r="E92" s="20"/>
      <c r="F92" s="21"/>
      <c r="G92" s="117">
        <v>50</v>
      </c>
      <c r="H92" s="119">
        <v>7.77881</v>
      </c>
      <c r="I92" s="21">
        <v>388.94</v>
      </c>
      <c r="J92" s="26">
        <v>6489</v>
      </c>
      <c r="K92" s="26" t="s">
        <v>476</v>
      </c>
      <c r="L92" s="114" t="s">
        <v>681</v>
      </c>
    </row>
    <row r="93" spans="1:12" ht="63.75" x14ac:dyDescent="0.25">
      <c r="A93" s="56">
        <v>41023</v>
      </c>
      <c r="B93" s="20" t="s">
        <v>250</v>
      </c>
      <c r="C93" s="20" t="s">
        <v>251</v>
      </c>
      <c r="D93" s="20" t="s">
        <v>252</v>
      </c>
      <c r="E93" s="20"/>
      <c r="F93" s="21"/>
      <c r="G93" s="117">
        <v>50</v>
      </c>
      <c r="H93" s="119">
        <v>7.7833800000000002</v>
      </c>
      <c r="I93" s="21">
        <v>389.17</v>
      </c>
      <c r="J93" s="26">
        <v>6490</v>
      </c>
      <c r="K93" s="26" t="s">
        <v>471</v>
      </c>
      <c r="L93" s="114" t="s">
        <v>682</v>
      </c>
    </row>
    <row r="94" spans="1:12" ht="76.5" x14ac:dyDescent="0.25">
      <c r="A94" s="56">
        <v>41023</v>
      </c>
      <c r="B94" s="20" t="s">
        <v>120</v>
      </c>
      <c r="C94" s="20" t="s">
        <v>255</v>
      </c>
      <c r="D94" s="20" t="s">
        <v>256</v>
      </c>
      <c r="E94" s="20">
        <v>3.5</v>
      </c>
      <c r="F94" s="21">
        <v>300</v>
      </c>
      <c r="G94" s="117">
        <v>1050</v>
      </c>
      <c r="H94" s="119">
        <v>7.7833800000000002</v>
      </c>
      <c r="I94" s="21">
        <v>8172.55</v>
      </c>
      <c r="J94" s="26">
        <v>6493</v>
      </c>
      <c r="K94" s="26" t="s">
        <v>470</v>
      </c>
      <c r="L94" s="114" t="s">
        <v>683</v>
      </c>
    </row>
    <row r="95" spans="1:12" ht="63.75" x14ac:dyDescent="0.25">
      <c r="A95" s="56">
        <v>41024</v>
      </c>
      <c r="B95" s="20" t="s">
        <v>258</v>
      </c>
      <c r="C95" s="20" t="s">
        <v>259</v>
      </c>
      <c r="D95" s="20" t="s">
        <v>260</v>
      </c>
      <c r="E95" s="20">
        <v>2.5</v>
      </c>
      <c r="F95" s="21">
        <v>300</v>
      </c>
      <c r="G95" s="117">
        <v>750</v>
      </c>
      <c r="H95" s="119">
        <v>7.7781399999999996</v>
      </c>
      <c r="I95" s="21">
        <v>5833.61</v>
      </c>
      <c r="J95" s="26">
        <v>6495</v>
      </c>
      <c r="K95" s="26" t="s">
        <v>22</v>
      </c>
      <c r="L95" s="114" t="s">
        <v>684</v>
      </c>
    </row>
    <row r="96" spans="1:12" ht="38.25" x14ac:dyDescent="0.25">
      <c r="A96" s="56">
        <v>41026</v>
      </c>
      <c r="B96" s="20" t="s">
        <v>262</v>
      </c>
      <c r="C96" s="20" t="s">
        <v>263</v>
      </c>
      <c r="D96" s="20" t="s">
        <v>264</v>
      </c>
      <c r="E96" s="20"/>
      <c r="F96" s="21"/>
      <c r="G96" s="117">
        <v>50</v>
      </c>
      <c r="H96" s="119">
        <v>7.7702799999999996</v>
      </c>
      <c r="I96" s="21">
        <v>388.51</v>
      </c>
      <c r="J96" s="26">
        <v>6496</v>
      </c>
      <c r="K96" s="26" t="s">
        <v>464</v>
      </c>
      <c r="L96" s="114" t="s">
        <v>685</v>
      </c>
    </row>
    <row r="97" spans="1:13" ht="63.75" x14ac:dyDescent="0.25">
      <c r="A97" s="56">
        <v>41026</v>
      </c>
      <c r="B97" s="20" t="s">
        <v>59</v>
      </c>
      <c r="C97" s="20" t="s">
        <v>266</v>
      </c>
      <c r="D97" s="20" t="s">
        <v>267</v>
      </c>
      <c r="E97" s="20"/>
      <c r="F97" s="21"/>
      <c r="G97" s="117">
        <v>50</v>
      </c>
      <c r="H97" s="119">
        <v>7.7702799999999996</v>
      </c>
      <c r="I97" s="21">
        <v>388.51</v>
      </c>
      <c r="J97" s="26">
        <v>6497</v>
      </c>
      <c r="K97" s="26" t="s">
        <v>471</v>
      </c>
      <c r="L97" s="114" t="s">
        <v>686</v>
      </c>
    </row>
    <row r="98" spans="1:13" ht="63.75" x14ac:dyDescent="0.25">
      <c r="A98" s="56">
        <v>41026</v>
      </c>
      <c r="B98" s="20" t="s">
        <v>59</v>
      </c>
      <c r="C98" s="20" t="s">
        <v>269</v>
      </c>
      <c r="D98" s="20" t="s">
        <v>270</v>
      </c>
      <c r="E98" s="20"/>
      <c r="F98" s="21"/>
      <c r="G98" s="117">
        <v>50</v>
      </c>
      <c r="H98" s="119">
        <v>7.7702799999999996</v>
      </c>
      <c r="I98" s="21">
        <v>388.51</v>
      </c>
      <c r="J98" s="26">
        <v>6498</v>
      </c>
      <c r="K98" s="26" t="s">
        <v>471</v>
      </c>
      <c r="L98" s="114" t="s">
        <v>687</v>
      </c>
    </row>
    <row r="99" spans="1:13" ht="51" x14ac:dyDescent="0.25">
      <c r="A99" s="56">
        <v>41026</v>
      </c>
      <c r="B99" s="20" t="s">
        <v>272</v>
      </c>
      <c r="C99" s="20" t="s">
        <v>273</v>
      </c>
      <c r="D99" s="20" t="s">
        <v>274</v>
      </c>
      <c r="E99" s="20"/>
      <c r="F99" s="21"/>
      <c r="G99" s="117">
        <v>70</v>
      </c>
      <c r="H99" s="119">
        <v>7.7702799999999996</v>
      </c>
      <c r="I99" s="21">
        <v>543.91999999999996</v>
      </c>
      <c r="J99" s="26">
        <v>6499</v>
      </c>
      <c r="K99" s="26" t="s">
        <v>464</v>
      </c>
      <c r="L99" s="114" t="s">
        <v>688</v>
      </c>
    </row>
    <row r="100" spans="1:13" ht="51" x14ac:dyDescent="0.25">
      <c r="A100" s="56">
        <v>41026</v>
      </c>
      <c r="B100" s="20" t="s">
        <v>12</v>
      </c>
      <c r="C100" s="20" t="s">
        <v>273</v>
      </c>
      <c r="D100" s="20" t="s">
        <v>274</v>
      </c>
      <c r="E100" s="20"/>
      <c r="F100" s="21"/>
      <c r="G100" s="117">
        <v>70</v>
      </c>
      <c r="H100" s="119">
        <v>7.7702799999999996</v>
      </c>
      <c r="I100" s="21">
        <v>543.91999999999996</v>
      </c>
      <c r="J100" s="26">
        <v>6500</v>
      </c>
      <c r="K100" s="26" t="s">
        <v>464</v>
      </c>
      <c r="L100" s="114" t="s">
        <v>688</v>
      </c>
    </row>
    <row r="101" spans="1:13" ht="51" x14ac:dyDescent="0.25">
      <c r="A101" s="56">
        <v>41026</v>
      </c>
      <c r="B101" s="20" t="s">
        <v>113</v>
      </c>
      <c r="C101" s="20" t="s">
        <v>226</v>
      </c>
      <c r="D101" s="20" t="s">
        <v>276</v>
      </c>
      <c r="E101" s="20">
        <v>0.5</v>
      </c>
      <c r="F101" s="21">
        <v>200</v>
      </c>
      <c r="G101" s="117">
        <v>100</v>
      </c>
      <c r="H101" s="119">
        <v>7.7702799999999996</v>
      </c>
      <c r="I101" s="21">
        <v>777.03</v>
      </c>
      <c r="J101" s="26">
        <v>6501</v>
      </c>
      <c r="K101" s="26" t="s">
        <v>423</v>
      </c>
      <c r="L101" s="114" t="s">
        <v>689</v>
      </c>
      <c r="M101" s="140"/>
    </row>
    <row r="102" spans="1:13" ht="63.75" x14ac:dyDescent="0.25">
      <c r="A102" s="56">
        <v>41026</v>
      </c>
      <c r="B102" s="20" t="s">
        <v>194</v>
      </c>
      <c r="C102" s="20" t="s">
        <v>269</v>
      </c>
      <c r="D102" s="20" t="s">
        <v>274</v>
      </c>
      <c r="E102" s="20">
        <v>3.5</v>
      </c>
      <c r="F102" s="21">
        <v>200</v>
      </c>
      <c r="G102" s="117">
        <v>700</v>
      </c>
      <c r="H102" s="119">
        <v>7.7702799999999996</v>
      </c>
      <c r="I102" s="21">
        <v>5439.2</v>
      </c>
      <c r="J102" s="26">
        <v>6502</v>
      </c>
      <c r="K102" s="26" t="s">
        <v>471</v>
      </c>
      <c r="L102" s="114" t="s">
        <v>690</v>
      </c>
      <c r="M102" s="140"/>
    </row>
    <row r="103" spans="1:13" ht="51" x14ac:dyDescent="0.25">
      <c r="A103" s="56">
        <v>41026</v>
      </c>
      <c r="B103" s="20" t="s">
        <v>112</v>
      </c>
      <c r="C103" s="20" t="s">
        <v>269</v>
      </c>
      <c r="D103" s="20" t="s">
        <v>274</v>
      </c>
      <c r="E103" s="20">
        <v>3.5</v>
      </c>
      <c r="F103" s="21">
        <v>200</v>
      </c>
      <c r="G103" s="117">
        <v>700</v>
      </c>
      <c r="H103" s="119">
        <v>7.7702799999999996</v>
      </c>
      <c r="I103" s="21">
        <v>5439.2</v>
      </c>
      <c r="J103" s="26">
        <v>6503</v>
      </c>
      <c r="K103" s="26" t="s">
        <v>423</v>
      </c>
      <c r="L103" s="114" t="s">
        <v>690</v>
      </c>
      <c r="M103" s="140"/>
    </row>
    <row r="104" spans="1:13" ht="63.75" x14ac:dyDescent="0.25">
      <c r="A104" s="56">
        <v>41026</v>
      </c>
      <c r="B104" s="20" t="s">
        <v>113</v>
      </c>
      <c r="C104" s="20" t="s">
        <v>279</v>
      </c>
      <c r="D104" s="20" t="s">
        <v>274</v>
      </c>
      <c r="E104" s="20">
        <v>3.5</v>
      </c>
      <c r="F104" s="21" t="s">
        <v>280</v>
      </c>
      <c r="G104" s="117">
        <v>875</v>
      </c>
      <c r="H104" s="119">
        <v>7.7702799999999996</v>
      </c>
      <c r="I104" s="21">
        <v>6799</v>
      </c>
      <c r="J104" s="26">
        <v>6504</v>
      </c>
      <c r="K104" s="26" t="s">
        <v>423</v>
      </c>
      <c r="L104" s="114" t="s">
        <v>691</v>
      </c>
      <c r="M104" s="140"/>
    </row>
    <row r="105" spans="1:13" ht="51" x14ac:dyDescent="0.25">
      <c r="A105" s="56">
        <v>41029</v>
      </c>
      <c r="B105" s="20" t="s">
        <v>36</v>
      </c>
      <c r="C105" s="20" t="s">
        <v>282</v>
      </c>
      <c r="D105" s="20" t="s">
        <v>287</v>
      </c>
      <c r="E105" s="20">
        <v>2.5</v>
      </c>
      <c r="F105" s="21">
        <v>150</v>
      </c>
      <c r="G105" s="117">
        <v>375</v>
      </c>
      <c r="H105" s="119">
        <v>7.7826199999999996</v>
      </c>
      <c r="I105" s="21">
        <v>2918.48</v>
      </c>
      <c r="J105" s="26">
        <v>6505</v>
      </c>
      <c r="K105" s="26" t="s">
        <v>423</v>
      </c>
      <c r="L105" s="114" t="s">
        <v>692</v>
      </c>
      <c r="M105" s="140"/>
    </row>
    <row r="106" spans="1:13" x14ac:dyDescent="0.25">
      <c r="A106" s="56"/>
      <c r="B106" s="57" t="s">
        <v>284</v>
      </c>
      <c r="C106" s="20"/>
      <c r="D106" s="20"/>
      <c r="E106" s="20"/>
      <c r="F106" s="21"/>
      <c r="G106" s="117">
        <v>0</v>
      </c>
      <c r="H106" s="119"/>
      <c r="I106" s="21">
        <v>0</v>
      </c>
      <c r="J106" s="26"/>
      <c r="K106" s="26"/>
      <c r="L106" s="114"/>
      <c r="M106" s="140"/>
    </row>
    <row r="107" spans="1:13" ht="38.25" x14ac:dyDescent="0.25">
      <c r="A107" s="56">
        <v>41040</v>
      </c>
      <c r="B107" s="20" t="s">
        <v>214</v>
      </c>
      <c r="C107" s="20" t="s">
        <v>211</v>
      </c>
      <c r="D107" s="20" t="s">
        <v>352</v>
      </c>
      <c r="E107" s="20">
        <v>3.5</v>
      </c>
      <c r="F107" s="21">
        <v>250</v>
      </c>
      <c r="G107" s="117">
        <v>875</v>
      </c>
      <c r="H107" s="119">
        <v>7.7781700000000003</v>
      </c>
      <c r="I107" s="21">
        <v>6805.9</v>
      </c>
      <c r="J107" s="26">
        <v>6512</v>
      </c>
      <c r="K107" s="26" t="s">
        <v>472</v>
      </c>
      <c r="L107" s="114" t="s">
        <v>697</v>
      </c>
      <c r="M107" s="140"/>
    </row>
    <row r="108" spans="1:13" ht="25.5" x14ac:dyDescent="0.25">
      <c r="A108" s="56">
        <v>41040</v>
      </c>
      <c r="B108" s="20" t="s">
        <v>312</v>
      </c>
      <c r="C108" s="20" t="s">
        <v>313</v>
      </c>
      <c r="D108" s="20" t="s">
        <v>314</v>
      </c>
      <c r="E108" s="20"/>
      <c r="F108" s="21"/>
      <c r="G108" s="117">
        <v>400</v>
      </c>
      <c r="H108" s="119">
        <v>7.7781700000000003</v>
      </c>
      <c r="I108" s="21">
        <v>3111.27</v>
      </c>
      <c r="J108" s="26">
        <v>6513</v>
      </c>
      <c r="K108" s="26" t="s">
        <v>463</v>
      </c>
      <c r="L108" s="114" t="s">
        <v>698</v>
      </c>
      <c r="M108" s="140"/>
    </row>
    <row r="109" spans="1:13" ht="51" x14ac:dyDescent="0.25">
      <c r="A109" s="56">
        <v>41036</v>
      </c>
      <c r="B109" s="20" t="s">
        <v>113</v>
      </c>
      <c r="C109" s="20" t="s">
        <v>321</v>
      </c>
      <c r="D109" s="20" t="s">
        <v>322</v>
      </c>
      <c r="E109" s="20">
        <v>1.5</v>
      </c>
      <c r="F109" s="21">
        <v>200</v>
      </c>
      <c r="G109" s="117">
        <v>300</v>
      </c>
      <c r="H109" s="119">
        <v>7.7930299999999999</v>
      </c>
      <c r="I109" s="21">
        <v>2337.91</v>
      </c>
      <c r="J109" s="26">
        <v>6516</v>
      </c>
      <c r="K109" s="26" t="s">
        <v>423</v>
      </c>
      <c r="L109" s="114" t="s">
        <v>701</v>
      </c>
      <c r="M109" s="140"/>
    </row>
    <row r="110" spans="1:13" ht="76.5" x14ac:dyDescent="0.25">
      <c r="A110" s="56">
        <v>41047</v>
      </c>
      <c r="B110" s="20" t="s">
        <v>119</v>
      </c>
      <c r="C110" s="20" t="s">
        <v>160</v>
      </c>
      <c r="D110" s="20" t="s">
        <v>325</v>
      </c>
      <c r="E110" s="20"/>
      <c r="F110" s="21"/>
      <c r="G110" s="117">
        <v>50</v>
      </c>
      <c r="H110" s="119">
        <v>7.7804900000000004</v>
      </c>
      <c r="I110" s="21">
        <v>389.02</v>
      </c>
      <c r="J110" s="26">
        <v>6518</v>
      </c>
      <c r="K110" s="26" t="s">
        <v>464</v>
      </c>
      <c r="L110" s="114" t="s">
        <v>330</v>
      </c>
      <c r="M110" s="143"/>
    </row>
    <row r="111" spans="1:13" ht="63.75" x14ac:dyDescent="0.25">
      <c r="A111" s="56">
        <v>41050</v>
      </c>
      <c r="B111" s="20" t="s">
        <v>105</v>
      </c>
      <c r="C111" s="20" t="s">
        <v>163</v>
      </c>
      <c r="D111" s="20" t="s">
        <v>328</v>
      </c>
      <c r="E111" s="20"/>
      <c r="F111" s="21"/>
      <c r="G111" s="117">
        <v>50</v>
      </c>
      <c r="H111" s="119">
        <v>7.7735399999999997</v>
      </c>
      <c r="I111" s="21">
        <v>388.68</v>
      </c>
      <c r="J111" s="26">
        <v>6521</v>
      </c>
      <c r="K111" s="26" t="s">
        <v>471</v>
      </c>
      <c r="L111" s="114" t="s">
        <v>329</v>
      </c>
    </row>
    <row r="112" spans="1:13" ht="38.25" x14ac:dyDescent="0.25">
      <c r="A112" s="56">
        <v>41051</v>
      </c>
      <c r="B112" s="20" t="s">
        <v>331</v>
      </c>
      <c r="C112" s="20" t="s">
        <v>332</v>
      </c>
      <c r="D112" s="20" t="s">
        <v>333</v>
      </c>
      <c r="E112" s="20">
        <v>2.5</v>
      </c>
      <c r="F112" s="21">
        <v>200</v>
      </c>
      <c r="G112" s="117">
        <v>500</v>
      </c>
      <c r="H112" s="119">
        <v>7.7685599999999999</v>
      </c>
      <c r="I112" s="21">
        <v>3884.28</v>
      </c>
      <c r="J112" s="26">
        <v>6523</v>
      </c>
      <c r="K112" s="26" t="s">
        <v>464</v>
      </c>
      <c r="L112" s="114" t="s">
        <v>703</v>
      </c>
    </row>
    <row r="113" spans="1:12" ht="89.25" x14ac:dyDescent="0.25">
      <c r="A113" s="56">
        <v>41052</v>
      </c>
      <c r="B113" s="20" t="s">
        <v>338</v>
      </c>
      <c r="C113" s="20" t="s">
        <v>335</v>
      </c>
      <c r="D113" s="20" t="s">
        <v>336</v>
      </c>
      <c r="E113" s="20">
        <v>5.5</v>
      </c>
      <c r="F113" s="21">
        <v>300</v>
      </c>
      <c r="G113" s="117">
        <v>1650</v>
      </c>
      <c r="H113" s="119">
        <v>7.7755799999999997</v>
      </c>
      <c r="I113" s="21">
        <v>12829.707</v>
      </c>
      <c r="J113" s="26">
        <v>6525</v>
      </c>
      <c r="K113" s="26" t="s">
        <v>21</v>
      </c>
      <c r="L113" s="114" t="s">
        <v>704</v>
      </c>
    </row>
    <row r="114" spans="1:12" ht="51" x14ac:dyDescent="0.25">
      <c r="A114" s="56">
        <v>41050</v>
      </c>
      <c r="B114" s="20" t="s">
        <v>46</v>
      </c>
      <c r="C114" s="20" t="s">
        <v>324</v>
      </c>
      <c r="D114" s="20" t="s">
        <v>339</v>
      </c>
      <c r="E114" s="20"/>
      <c r="F114" s="21"/>
      <c r="G114" s="117">
        <v>50</v>
      </c>
      <c r="H114" s="119">
        <v>7.7735399999999997</v>
      </c>
      <c r="I114" s="21">
        <v>388.67</v>
      </c>
      <c r="J114" s="26">
        <v>6526</v>
      </c>
      <c r="K114" s="26" t="s">
        <v>464</v>
      </c>
      <c r="L114" s="114" t="s">
        <v>340</v>
      </c>
    </row>
    <row r="115" spans="1:12" ht="51" x14ac:dyDescent="0.25">
      <c r="A115" s="56">
        <v>41054</v>
      </c>
      <c r="B115" s="20" t="s">
        <v>342</v>
      </c>
      <c r="C115" s="20" t="s">
        <v>343</v>
      </c>
      <c r="D115" s="20" t="s">
        <v>344</v>
      </c>
      <c r="E115" s="20"/>
      <c r="F115" s="21"/>
      <c r="G115" s="117">
        <v>400</v>
      </c>
      <c r="H115" s="119">
        <v>7.7885799999999996</v>
      </c>
      <c r="I115" s="21">
        <v>3115.43</v>
      </c>
      <c r="J115" s="26">
        <v>6527</v>
      </c>
      <c r="K115" s="26" t="s">
        <v>423</v>
      </c>
      <c r="L115" s="114" t="s">
        <v>341</v>
      </c>
    </row>
    <row r="116" spans="1:12" ht="38.25" x14ac:dyDescent="0.25">
      <c r="A116" s="56">
        <v>41054</v>
      </c>
      <c r="B116" s="20" t="s">
        <v>345</v>
      </c>
      <c r="C116" s="20" t="s">
        <v>343</v>
      </c>
      <c r="D116" s="20" t="s">
        <v>344</v>
      </c>
      <c r="E116" s="20"/>
      <c r="F116" s="21"/>
      <c r="G116" s="117">
        <v>400</v>
      </c>
      <c r="H116" s="119">
        <v>7.7885799999999996</v>
      </c>
      <c r="I116" s="21">
        <v>3115.43</v>
      </c>
      <c r="J116" s="26">
        <v>6528</v>
      </c>
      <c r="K116" s="26" t="s">
        <v>473</v>
      </c>
      <c r="L116" s="114" t="s">
        <v>341</v>
      </c>
    </row>
    <row r="117" spans="1:12" ht="38.25" x14ac:dyDescent="0.25">
      <c r="A117" s="56">
        <v>41054</v>
      </c>
      <c r="B117" s="20" t="s">
        <v>346</v>
      </c>
      <c r="C117" s="20" t="s">
        <v>343</v>
      </c>
      <c r="D117" s="20" t="s">
        <v>344</v>
      </c>
      <c r="E117" s="20"/>
      <c r="F117" s="21"/>
      <c r="G117" s="117">
        <v>400</v>
      </c>
      <c r="H117" s="119">
        <v>7.7885799999999996</v>
      </c>
      <c r="I117" s="21">
        <v>3115.44</v>
      </c>
      <c r="J117" s="26">
        <v>6529</v>
      </c>
      <c r="K117" s="26" t="s">
        <v>477</v>
      </c>
      <c r="L117" s="114" t="s">
        <v>341</v>
      </c>
    </row>
    <row r="118" spans="1:12" ht="89.25" x14ac:dyDescent="0.25">
      <c r="A118" s="56">
        <v>41054</v>
      </c>
      <c r="B118" s="20" t="s">
        <v>155</v>
      </c>
      <c r="C118" s="20" t="s">
        <v>349</v>
      </c>
      <c r="D118" s="20" t="s">
        <v>350</v>
      </c>
      <c r="E118" s="20">
        <v>8.5</v>
      </c>
      <c r="F118" s="21" t="s">
        <v>347</v>
      </c>
      <c r="G118" s="117">
        <v>2850</v>
      </c>
      <c r="H118" s="119">
        <v>7.7885799999999996</v>
      </c>
      <c r="I118" s="21">
        <v>22197.45</v>
      </c>
      <c r="J118" s="26">
        <v>6530</v>
      </c>
      <c r="K118" s="26" t="s">
        <v>475</v>
      </c>
      <c r="L118" s="114" t="s">
        <v>705</v>
      </c>
    </row>
    <row r="119" spans="1:12" ht="51" x14ac:dyDescent="0.25">
      <c r="A119" s="56">
        <v>41058</v>
      </c>
      <c r="B119" s="20" t="s">
        <v>467</v>
      </c>
      <c r="C119" s="20" t="s">
        <v>445</v>
      </c>
      <c r="D119" s="20" t="s">
        <v>468</v>
      </c>
      <c r="E119" s="20"/>
      <c r="F119" s="21"/>
      <c r="G119" s="117">
        <v>400</v>
      </c>
      <c r="H119" s="119">
        <v>7.79678</v>
      </c>
      <c r="I119" s="21">
        <v>3118.71</v>
      </c>
      <c r="J119" s="26">
        <v>6536</v>
      </c>
      <c r="K119" s="26" t="s">
        <v>423</v>
      </c>
      <c r="L119" s="114" t="s">
        <v>469</v>
      </c>
    </row>
    <row r="120" spans="1:12" ht="63.75" x14ac:dyDescent="0.25">
      <c r="A120" s="56">
        <v>41059</v>
      </c>
      <c r="B120" s="20" t="s">
        <v>222</v>
      </c>
      <c r="C120" s="20" t="s">
        <v>93</v>
      </c>
      <c r="D120" s="20" t="s">
        <v>371</v>
      </c>
      <c r="E120" s="20">
        <v>3.5</v>
      </c>
      <c r="F120" s="21">
        <v>150</v>
      </c>
      <c r="G120" s="117">
        <v>525</v>
      </c>
      <c r="H120" s="119">
        <v>7.8034600000000003</v>
      </c>
      <c r="I120" s="21">
        <v>4096.82</v>
      </c>
      <c r="J120" s="26">
        <v>6537</v>
      </c>
      <c r="K120" s="26" t="s">
        <v>465</v>
      </c>
      <c r="L120" s="114" t="s">
        <v>708</v>
      </c>
    </row>
    <row r="121" spans="1:12" ht="51" x14ac:dyDescent="0.25">
      <c r="A121" s="56">
        <v>41059</v>
      </c>
      <c r="B121" s="20" t="s">
        <v>370</v>
      </c>
      <c r="C121" s="20" t="s">
        <v>93</v>
      </c>
      <c r="D121" s="20" t="s">
        <v>371</v>
      </c>
      <c r="E121" s="20">
        <v>3.5</v>
      </c>
      <c r="F121" s="21">
        <v>150</v>
      </c>
      <c r="G121" s="117">
        <v>525</v>
      </c>
      <c r="H121" s="119">
        <v>7.8034600000000003</v>
      </c>
      <c r="I121" s="21">
        <v>4096.82</v>
      </c>
      <c r="J121" s="26">
        <v>6538</v>
      </c>
      <c r="K121" s="26" t="s">
        <v>423</v>
      </c>
      <c r="L121" s="114" t="s">
        <v>708</v>
      </c>
    </row>
    <row r="122" spans="1:12" ht="63.75" x14ac:dyDescent="0.25">
      <c r="A122" s="56">
        <v>41059</v>
      </c>
      <c r="B122" s="20" t="s">
        <v>15</v>
      </c>
      <c r="C122" s="20" t="s">
        <v>360</v>
      </c>
      <c r="D122" s="20" t="s">
        <v>372</v>
      </c>
      <c r="E122" s="20">
        <v>6.5</v>
      </c>
      <c r="F122" s="21">
        <v>250</v>
      </c>
      <c r="G122" s="117">
        <v>1625</v>
      </c>
      <c r="H122" s="119">
        <v>7.8034600000000003</v>
      </c>
      <c r="I122" s="21">
        <v>12680.62</v>
      </c>
      <c r="J122" s="26">
        <v>6539</v>
      </c>
      <c r="K122" s="26" t="s">
        <v>471</v>
      </c>
      <c r="L122" s="114" t="s">
        <v>709</v>
      </c>
    </row>
    <row r="123" spans="1:12" ht="38.25" x14ac:dyDescent="0.25">
      <c r="A123" s="56">
        <v>41059</v>
      </c>
      <c r="B123" s="20" t="s">
        <v>173</v>
      </c>
      <c r="C123" s="20" t="s">
        <v>360</v>
      </c>
      <c r="D123" s="20" t="s">
        <v>373</v>
      </c>
      <c r="E123" s="20">
        <v>5.5</v>
      </c>
      <c r="F123" s="21">
        <v>200</v>
      </c>
      <c r="G123" s="117">
        <v>1100</v>
      </c>
      <c r="H123" s="119">
        <v>7.8034600000000003</v>
      </c>
      <c r="I123" s="21">
        <v>8598.36</v>
      </c>
      <c r="J123" s="26">
        <v>6541</v>
      </c>
      <c r="K123" s="26" t="s">
        <v>466</v>
      </c>
      <c r="L123" s="114" t="s">
        <v>709</v>
      </c>
    </row>
    <row r="124" spans="1:12" x14ac:dyDescent="0.25">
      <c r="A124" s="56"/>
      <c r="B124" s="57" t="s">
        <v>420</v>
      </c>
      <c r="C124" s="20"/>
      <c r="D124" s="20"/>
      <c r="E124" s="20"/>
      <c r="F124" s="21"/>
      <c r="G124" s="117"/>
      <c r="H124" s="119"/>
      <c r="I124" s="21"/>
      <c r="J124" s="26"/>
      <c r="K124" s="26"/>
      <c r="L124" s="114"/>
    </row>
    <row r="125" spans="1:12" ht="38.25" x14ac:dyDescent="0.25">
      <c r="A125" s="56">
        <v>41061</v>
      </c>
      <c r="B125" s="20" t="s">
        <v>46</v>
      </c>
      <c r="C125" s="20" t="s">
        <v>361</v>
      </c>
      <c r="D125" s="20" t="s">
        <v>365</v>
      </c>
      <c r="E125" s="20">
        <v>5.5</v>
      </c>
      <c r="F125" s="21">
        <v>300</v>
      </c>
      <c r="G125" s="117">
        <v>1650</v>
      </c>
      <c r="H125" s="119">
        <v>7.8247999999999998</v>
      </c>
      <c r="I125" s="21">
        <v>12910.92</v>
      </c>
      <c r="J125" s="26">
        <v>6545</v>
      </c>
      <c r="K125" s="26" t="s">
        <v>464</v>
      </c>
      <c r="L125" s="114" t="s">
        <v>711</v>
      </c>
    </row>
    <row r="126" spans="1:12" ht="25.5" x14ac:dyDescent="0.25">
      <c r="A126" s="56">
        <v>41061</v>
      </c>
      <c r="B126" s="20" t="s">
        <v>480</v>
      </c>
      <c r="C126" s="20" t="s">
        <v>360</v>
      </c>
      <c r="D126" s="20" t="s">
        <v>369</v>
      </c>
      <c r="E126" s="20">
        <v>4.5</v>
      </c>
      <c r="F126" s="21">
        <v>250</v>
      </c>
      <c r="G126" s="117">
        <v>1125</v>
      </c>
      <c r="H126" s="119">
        <v>7.8247999999999998</v>
      </c>
      <c r="I126" s="21">
        <v>8802.9</v>
      </c>
      <c r="J126" s="26">
        <v>6542</v>
      </c>
      <c r="K126" s="26" t="s">
        <v>463</v>
      </c>
      <c r="L126" s="114" t="s">
        <v>709</v>
      </c>
    </row>
    <row r="127" spans="1:12" ht="51" x14ac:dyDescent="0.25">
      <c r="A127" s="56">
        <v>41065</v>
      </c>
      <c r="B127" s="20" t="s">
        <v>113</v>
      </c>
      <c r="C127" s="20" t="s">
        <v>375</v>
      </c>
      <c r="D127" s="20" t="s">
        <v>376</v>
      </c>
      <c r="E127" s="20">
        <v>5.5</v>
      </c>
      <c r="F127" s="21">
        <v>350</v>
      </c>
      <c r="G127" s="117">
        <v>1925</v>
      </c>
      <c r="H127" s="119">
        <v>7.82944</v>
      </c>
      <c r="I127" s="21">
        <v>15071.67</v>
      </c>
      <c r="J127" s="26">
        <v>6548</v>
      </c>
      <c r="K127" s="26" t="s">
        <v>423</v>
      </c>
      <c r="L127" s="114" t="s">
        <v>462</v>
      </c>
    </row>
    <row r="128" spans="1:12" ht="38.25" x14ac:dyDescent="0.25">
      <c r="A128" s="56">
        <v>41067</v>
      </c>
      <c r="B128" s="20" t="s">
        <v>46</v>
      </c>
      <c r="C128" s="20" t="s">
        <v>377</v>
      </c>
      <c r="D128" s="20" t="s">
        <v>378</v>
      </c>
      <c r="E128" s="20">
        <v>0</v>
      </c>
      <c r="F128" s="21">
        <v>0</v>
      </c>
      <c r="G128" s="117">
        <v>75</v>
      </c>
      <c r="H128" s="119">
        <v>7.8385600000000002</v>
      </c>
      <c r="I128" s="21">
        <v>587.89</v>
      </c>
      <c r="J128" s="26">
        <v>6550</v>
      </c>
      <c r="K128" s="26" t="s">
        <v>464</v>
      </c>
      <c r="L128" s="114" t="s">
        <v>379</v>
      </c>
    </row>
    <row r="129" spans="1:12" ht="51" x14ac:dyDescent="0.25">
      <c r="A129" s="56">
        <v>41068</v>
      </c>
      <c r="B129" s="20" t="s">
        <v>36</v>
      </c>
      <c r="C129" s="20" t="s">
        <v>18</v>
      </c>
      <c r="D129" s="20" t="s">
        <v>380</v>
      </c>
      <c r="E129" s="20">
        <v>3.5</v>
      </c>
      <c r="F129" s="21">
        <v>150</v>
      </c>
      <c r="G129" s="117">
        <v>525</v>
      </c>
      <c r="H129" s="119">
        <v>7.8586499999999999</v>
      </c>
      <c r="I129" s="21">
        <v>4125.79</v>
      </c>
      <c r="J129" s="26">
        <v>6554</v>
      </c>
      <c r="K129" s="26" t="s">
        <v>423</v>
      </c>
      <c r="L129" s="114" t="s">
        <v>381</v>
      </c>
    </row>
    <row r="130" spans="1:12" ht="25.5" x14ac:dyDescent="0.25">
      <c r="A130" s="56">
        <v>41072</v>
      </c>
      <c r="B130" s="20" t="s">
        <v>480</v>
      </c>
      <c r="C130" s="20" t="s">
        <v>47</v>
      </c>
      <c r="D130" s="20" t="s">
        <v>384</v>
      </c>
      <c r="E130" s="20">
        <v>5.5</v>
      </c>
      <c r="F130" s="21">
        <v>250</v>
      </c>
      <c r="G130" s="117">
        <v>1375</v>
      </c>
      <c r="H130" s="119">
        <v>7.8762299999999996</v>
      </c>
      <c r="I130" s="21">
        <v>10829.82</v>
      </c>
      <c r="J130" s="26">
        <v>6556</v>
      </c>
      <c r="K130" s="26" t="s">
        <v>463</v>
      </c>
      <c r="L130" s="114" t="s">
        <v>385</v>
      </c>
    </row>
    <row r="131" spans="1:12" ht="38.25" x14ac:dyDescent="0.25">
      <c r="A131" s="56">
        <v>41072</v>
      </c>
      <c r="B131" s="20" t="s">
        <v>12</v>
      </c>
      <c r="C131" s="20" t="s">
        <v>386</v>
      </c>
      <c r="D131" s="20" t="s">
        <v>387</v>
      </c>
      <c r="E131" s="20">
        <v>5.5</v>
      </c>
      <c r="F131" s="21">
        <v>150</v>
      </c>
      <c r="G131" s="117">
        <v>825</v>
      </c>
      <c r="H131" s="119">
        <v>7.8762299999999996</v>
      </c>
      <c r="I131" s="21">
        <v>6497.89</v>
      </c>
      <c r="J131" s="26">
        <v>6555</v>
      </c>
      <c r="K131" s="26" t="s">
        <v>464</v>
      </c>
      <c r="L131" s="114" t="s">
        <v>385</v>
      </c>
    </row>
    <row r="132" spans="1:12" ht="63.75" x14ac:dyDescent="0.25">
      <c r="A132" s="56">
        <v>41072</v>
      </c>
      <c r="B132" s="20" t="s">
        <v>388</v>
      </c>
      <c r="C132" s="20" t="s">
        <v>377</v>
      </c>
      <c r="D132" s="20" t="s">
        <v>389</v>
      </c>
      <c r="E132" s="20">
        <v>0</v>
      </c>
      <c r="F132" s="21">
        <v>0</v>
      </c>
      <c r="G132" s="117">
        <v>400</v>
      </c>
      <c r="H132" s="119">
        <v>7.8762299999999996</v>
      </c>
      <c r="I132" s="21">
        <v>3150.49</v>
      </c>
      <c r="J132" s="26">
        <v>6560</v>
      </c>
      <c r="K132" s="26" t="s">
        <v>471</v>
      </c>
      <c r="L132" s="114" t="s">
        <v>390</v>
      </c>
    </row>
    <row r="133" spans="1:12" ht="38.25" x14ac:dyDescent="0.25">
      <c r="A133" s="56">
        <v>41072</v>
      </c>
      <c r="B133" s="20" t="s">
        <v>391</v>
      </c>
      <c r="C133" s="20" t="s">
        <v>377</v>
      </c>
      <c r="D133" s="20" t="s">
        <v>389</v>
      </c>
      <c r="E133" s="20">
        <v>0</v>
      </c>
      <c r="F133" s="21">
        <v>0</v>
      </c>
      <c r="G133" s="117">
        <v>400</v>
      </c>
      <c r="H133" s="119">
        <v>7.8762299999999996</v>
      </c>
      <c r="I133" s="21">
        <v>3150.49</v>
      </c>
      <c r="J133" s="26">
        <v>6561</v>
      </c>
      <c r="K133" s="26" t="s">
        <v>473</v>
      </c>
      <c r="L133" s="114" t="s">
        <v>390</v>
      </c>
    </row>
    <row r="134" spans="1:12" ht="51" x14ac:dyDescent="0.25">
      <c r="A134" s="56">
        <v>41074</v>
      </c>
      <c r="B134" s="20" t="s">
        <v>394</v>
      </c>
      <c r="C134" s="20" t="s">
        <v>395</v>
      </c>
      <c r="D134" s="20" t="s">
        <v>396</v>
      </c>
      <c r="E134" s="20">
        <v>7.5</v>
      </c>
      <c r="F134" s="21">
        <v>300</v>
      </c>
      <c r="G134" s="117">
        <v>2250</v>
      </c>
      <c r="H134" s="119">
        <v>7.87547</v>
      </c>
      <c r="I134" s="21">
        <v>17719.810000000001</v>
      </c>
      <c r="J134" s="26">
        <v>6557</v>
      </c>
      <c r="K134" s="26" t="s">
        <v>423</v>
      </c>
      <c r="L134" s="114" t="s">
        <v>399</v>
      </c>
    </row>
    <row r="135" spans="1:12" ht="63.75" x14ac:dyDescent="0.25">
      <c r="A135" s="56">
        <v>41074</v>
      </c>
      <c r="B135" s="20" t="s">
        <v>222</v>
      </c>
      <c r="C135" s="20" t="s">
        <v>395</v>
      </c>
      <c r="D135" s="20" t="s">
        <v>397</v>
      </c>
      <c r="E135" s="20">
        <v>7.5</v>
      </c>
      <c r="F135" s="21">
        <v>300</v>
      </c>
      <c r="G135" s="117">
        <v>2250</v>
      </c>
      <c r="H135" s="119">
        <v>7.87547</v>
      </c>
      <c r="I135" s="21">
        <v>17719.810000000001</v>
      </c>
      <c r="J135" s="26">
        <v>6559</v>
      </c>
      <c r="K135" s="26" t="s">
        <v>465</v>
      </c>
      <c r="L135" s="114" t="s">
        <v>399</v>
      </c>
    </row>
    <row r="136" spans="1:12" ht="63.75" x14ac:dyDescent="0.25">
      <c r="A136" s="56">
        <v>41074</v>
      </c>
      <c r="B136" s="20" t="s">
        <v>220</v>
      </c>
      <c r="C136" s="20" t="s">
        <v>395</v>
      </c>
      <c r="D136" s="20" t="s">
        <v>398</v>
      </c>
      <c r="E136" s="20">
        <v>7.5</v>
      </c>
      <c r="F136" s="21">
        <v>300</v>
      </c>
      <c r="G136" s="117">
        <v>2250</v>
      </c>
      <c r="H136" s="119">
        <v>7.87547</v>
      </c>
      <c r="I136" s="21">
        <v>17719.8</v>
      </c>
      <c r="J136" s="26">
        <v>6558</v>
      </c>
      <c r="K136" s="26" t="s">
        <v>471</v>
      </c>
      <c r="L136" s="114" t="s">
        <v>399</v>
      </c>
    </row>
    <row r="137" spans="1:12" ht="63.75" x14ac:dyDescent="0.25">
      <c r="A137" s="56">
        <v>41074</v>
      </c>
      <c r="B137" s="20" t="s">
        <v>88</v>
      </c>
      <c r="C137" s="20" t="s">
        <v>93</v>
      </c>
      <c r="D137" s="20" t="s">
        <v>400</v>
      </c>
      <c r="E137" s="20">
        <v>3.5</v>
      </c>
      <c r="F137" s="21">
        <v>150</v>
      </c>
      <c r="G137" s="117">
        <v>525</v>
      </c>
      <c r="H137" s="119">
        <v>7.8762299999999996</v>
      </c>
      <c r="I137" s="21">
        <v>4135.0200000000004</v>
      </c>
      <c r="J137" s="26">
        <v>6564</v>
      </c>
      <c r="K137" s="26" t="s">
        <v>471</v>
      </c>
      <c r="L137" s="114" t="s">
        <v>401</v>
      </c>
    </row>
    <row r="138" spans="1:12" ht="63.75" x14ac:dyDescent="0.25">
      <c r="A138" s="56">
        <v>41074</v>
      </c>
      <c r="B138" s="20" t="s">
        <v>71</v>
      </c>
      <c r="C138" s="20" t="s">
        <v>93</v>
      </c>
      <c r="D138" s="20" t="s">
        <v>387</v>
      </c>
      <c r="E138" s="20"/>
      <c r="F138" s="21"/>
      <c r="G138" s="117">
        <v>50</v>
      </c>
      <c r="H138" s="119">
        <v>7.8762299999999996</v>
      </c>
      <c r="I138" s="21">
        <v>393.81</v>
      </c>
      <c r="J138" s="26">
        <v>6565</v>
      </c>
      <c r="K138" s="26" t="s">
        <v>471</v>
      </c>
      <c r="L138" s="114" t="s">
        <v>402</v>
      </c>
    </row>
    <row r="139" spans="1:12" ht="51" x14ac:dyDescent="0.25">
      <c r="A139" s="115">
        <v>41082</v>
      </c>
      <c r="B139" s="20" t="s">
        <v>46</v>
      </c>
      <c r="C139" s="20" t="s">
        <v>413</v>
      </c>
      <c r="D139" s="20" t="s">
        <v>414</v>
      </c>
      <c r="E139" s="20"/>
      <c r="F139" s="21"/>
      <c r="G139" s="117">
        <v>50</v>
      </c>
      <c r="H139" s="119">
        <v>7.8558599999999998</v>
      </c>
      <c r="I139" s="21">
        <v>392.79</v>
      </c>
      <c r="J139" s="26">
        <v>6574</v>
      </c>
      <c r="K139" s="26" t="s">
        <v>464</v>
      </c>
      <c r="L139" s="114" t="s">
        <v>415</v>
      </c>
    </row>
    <row r="140" spans="1:12" ht="51" x14ac:dyDescent="0.25">
      <c r="A140" s="115">
        <v>41082</v>
      </c>
      <c r="B140" s="144" t="s">
        <v>173</v>
      </c>
      <c r="C140" s="20" t="s">
        <v>28</v>
      </c>
      <c r="D140" s="20" t="s">
        <v>416</v>
      </c>
      <c r="E140" s="20">
        <v>2.5</v>
      </c>
      <c r="F140" s="21">
        <v>250</v>
      </c>
      <c r="G140" s="117">
        <v>625</v>
      </c>
      <c r="H140" s="119">
        <v>7.8558599999999998</v>
      </c>
      <c r="I140" s="21">
        <v>4909.91</v>
      </c>
      <c r="J140" s="26">
        <v>6572</v>
      </c>
      <c r="K140" s="26" t="s">
        <v>466</v>
      </c>
      <c r="L140" s="114" t="s">
        <v>417</v>
      </c>
    </row>
    <row r="141" spans="1:12" ht="38.25" x14ac:dyDescent="0.25">
      <c r="A141" s="115">
        <v>41086</v>
      </c>
      <c r="B141" s="20" t="s">
        <v>172</v>
      </c>
      <c r="C141" s="20" t="s">
        <v>18</v>
      </c>
      <c r="D141" s="20" t="s">
        <v>418</v>
      </c>
      <c r="E141" s="20">
        <v>2.5</v>
      </c>
      <c r="F141" s="21">
        <v>200</v>
      </c>
      <c r="G141" s="117">
        <v>500</v>
      </c>
      <c r="H141" s="119">
        <v>7.8522699999999999</v>
      </c>
      <c r="I141" s="21">
        <v>3926.14</v>
      </c>
      <c r="J141" s="26">
        <v>6575</v>
      </c>
      <c r="K141" s="26" t="s">
        <v>466</v>
      </c>
      <c r="L141" s="114" t="s">
        <v>419</v>
      </c>
    </row>
    <row r="142" spans="1:12" ht="51" x14ac:dyDescent="0.25">
      <c r="A142" s="115">
        <v>41086</v>
      </c>
      <c r="B142" s="20" t="s">
        <v>113</v>
      </c>
      <c r="C142" s="20" t="s">
        <v>421</v>
      </c>
      <c r="D142" s="20" t="s">
        <v>422</v>
      </c>
      <c r="E142" s="20">
        <v>1.5</v>
      </c>
      <c r="F142" s="21">
        <v>250</v>
      </c>
      <c r="G142" s="117">
        <v>375</v>
      </c>
      <c r="H142" s="119">
        <v>7.8522699999999999</v>
      </c>
      <c r="I142" s="21">
        <v>2944.6</v>
      </c>
      <c r="J142" s="26">
        <v>6577</v>
      </c>
      <c r="K142" s="26" t="s">
        <v>423</v>
      </c>
      <c r="L142" s="114" t="s">
        <v>424</v>
      </c>
    </row>
    <row r="143" spans="1:12" ht="63.75" x14ac:dyDescent="0.25">
      <c r="A143" s="115">
        <v>41087</v>
      </c>
      <c r="B143" s="20" t="s">
        <v>429</v>
      </c>
      <c r="C143" s="20" t="s">
        <v>430</v>
      </c>
      <c r="D143" s="20" t="s">
        <v>431</v>
      </c>
      <c r="E143" s="20">
        <v>8.5</v>
      </c>
      <c r="F143" s="21">
        <v>200</v>
      </c>
      <c r="G143" s="117">
        <v>1700</v>
      </c>
      <c r="H143" s="119">
        <v>7.8574900000000003</v>
      </c>
      <c r="I143" s="21">
        <v>13357.733</v>
      </c>
      <c r="J143" s="26">
        <v>6581</v>
      </c>
      <c r="K143" s="26" t="s">
        <v>478</v>
      </c>
      <c r="L143" s="114" t="s">
        <v>432</v>
      </c>
    </row>
    <row r="144" spans="1:12" ht="63.75" x14ac:dyDescent="0.25">
      <c r="A144" s="115">
        <v>41087</v>
      </c>
      <c r="B144" s="20" t="s">
        <v>237</v>
      </c>
      <c r="C144" s="20" t="s">
        <v>430</v>
      </c>
      <c r="D144" s="20" t="s">
        <v>431</v>
      </c>
      <c r="E144" s="20">
        <v>8.5</v>
      </c>
      <c r="F144" s="21">
        <v>250</v>
      </c>
      <c r="G144" s="117">
        <v>2125</v>
      </c>
      <c r="H144" s="119">
        <v>7.8574900000000003</v>
      </c>
      <c r="I144" s="21">
        <v>16697.166250000002</v>
      </c>
      <c r="J144" s="26">
        <v>6580</v>
      </c>
      <c r="K144" s="26" t="s">
        <v>473</v>
      </c>
      <c r="L144" s="114" t="s">
        <v>432</v>
      </c>
    </row>
    <row r="145" spans="1:12" ht="25.5" x14ac:dyDescent="0.25">
      <c r="A145" s="115">
        <v>41087</v>
      </c>
      <c r="B145" s="20" t="s">
        <v>258</v>
      </c>
      <c r="C145" s="20" t="s">
        <v>426</v>
      </c>
      <c r="D145" s="20" t="s">
        <v>435</v>
      </c>
      <c r="E145" s="20">
        <v>5.5</v>
      </c>
      <c r="F145" s="21">
        <v>350</v>
      </c>
      <c r="G145" s="117">
        <v>1925</v>
      </c>
      <c r="H145" s="119">
        <v>7.8461400000000001</v>
      </c>
      <c r="I145" s="21">
        <v>15103.8195</v>
      </c>
      <c r="J145" s="26">
        <v>6582</v>
      </c>
      <c r="K145" s="26" t="s">
        <v>22</v>
      </c>
      <c r="L145" s="114" t="s">
        <v>428</v>
      </c>
    </row>
    <row r="146" spans="1:12" x14ac:dyDescent="0.25">
      <c r="A146" s="115"/>
      <c r="B146" s="57" t="s">
        <v>441</v>
      </c>
      <c r="C146" s="20"/>
      <c r="D146" s="20"/>
      <c r="E146" s="20"/>
      <c r="F146" s="21"/>
      <c r="G146" s="117"/>
      <c r="H146" s="119"/>
      <c r="I146" s="21"/>
      <c r="J146" s="26"/>
      <c r="K146" s="26"/>
      <c r="L146" s="114"/>
    </row>
    <row r="147" spans="1:12" ht="63.75" x14ac:dyDescent="0.25">
      <c r="A147" s="115">
        <v>41095</v>
      </c>
      <c r="B147" s="20" t="s">
        <v>15</v>
      </c>
      <c r="C147" s="20" t="s">
        <v>433</v>
      </c>
      <c r="D147" s="20" t="s">
        <v>434</v>
      </c>
      <c r="E147" s="20">
        <v>5.5</v>
      </c>
      <c r="F147" s="21">
        <v>350</v>
      </c>
      <c r="G147" s="117">
        <v>1925</v>
      </c>
      <c r="H147" s="119">
        <v>7.8237800000000002</v>
      </c>
      <c r="I147" s="21">
        <v>15060.7765</v>
      </c>
      <c r="J147" s="26">
        <v>6583</v>
      </c>
      <c r="K147" s="26" t="s">
        <v>471</v>
      </c>
      <c r="L147" s="114" t="s">
        <v>436</v>
      </c>
    </row>
    <row r="148" spans="1:12" ht="51" x14ac:dyDescent="0.25">
      <c r="A148" s="115">
        <v>41099</v>
      </c>
      <c r="B148" s="20" t="s">
        <v>112</v>
      </c>
      <c r="C148" s="20" t="s">
        <v>421</v>
      </c>
      <c r="D148" s="20" t="s">
        <v>437</v>
      </c>
      <c r="E148" s="20">
        <v>3.5</v>
      </c>
      <c r="F148" s="21">
        <v>200</v>
      </c>
      <c r="G148" s="117">
        <v>700</v>
      </c>
      <c r="H148" s="119">
        <v>7.8196399999999997</v>
      </c>
      <c r="I148" s="21">
        <v>5473.7479999999996</v>
      </c>
      <c r="J148" s="26">
        <v>6584</v>
      </c>
      <c r="K148" s="26" t="s">
        <v>423</v>
      </c>
      <c r="L148" s="114" t="s">
        <v>438</v>
      </c>
    </row>
    <row r="149" spans="1:12" ht="51" x14ac:dyDescent="0.25">
      <c r="A149" s="115">
        <v>41099</v>
      </c>
      <c r="B149" s="20" t="s">
        <v>439</v>
      </c>
      <c r="C149" s="20" t="s">
        <v>421</v>
      </c>
      <c r="D149" s="20" t="s">
        <v>437</v>
      </c>
      <c r="E149" s="20">
        <v>3.5</v>
      </c>
      <c r="F149" s="21">
        <v>200</v>
      </c>
      <c r="G149" s="117">
        <v>700</v>
      </c>
      <c r="H149" s="119">
        <v>7.8196399999999997</v>
      </c>
      <c r="I149" s="21">
        <v>5473.7479999999996</v>
      </c>
      <c r="J149" s="26">
        <v>6585</v>
      </c>
      <c r="K149" s="26" t="s">
        <v>423</v>
      </c>
      <c r="L149" s="114" t="s">
        <v>438</v>
      </c>
    </row>
    <row r="150" spans="1:12" ht="63.75" x14ac:dyDescent="0.25">
      <c r="A150" s="115">
        <v>41099</v>
      </c>
      <c r="B150" s="20" t="s">
        <v>92</v>
      </c>
      <c r="C150" s="20" t="s">
        <v>426</v>
      </c>
      <c r="D150" s="20" t="s">
        <v>440</v>
      </c>
      <c r="E150" s="20">
        <v>4.5</v>
      </c>
      <c r="F150" s="21">
        <v>300</v>
      </c>
      <c r="G150" s="117">
        <v>1350</v>
      </c>
      <c r="H150" s="119">
        <v>7.8196399999999997</v>
      </c>
      <c r="I150" s="21">
        <v>10556.513999999999</v>
      </c>
      <c r="J150" s="26">
        <v>6587</v>
      </c>
      <c r="K150" s="26" t="s">
        <v>471</v>
      </c>
      <c r="L150" s="114" t="s">
        <v>457</v>
      </c>
    </row>
    <row r="151" spans="1:12" ht="38.25" x14ac:dyDescent="0.25">
      <c r="A151" s="115">
        <v>41106</v>
      </c>
      <c r="B151" s="20" t="s">
        <v>66</v>
      </c>
      <c r="C151" s="20" t="s">
        <v>442</v>
      </c>
      <c r="D151" s="20" t="s">
        <v>443</v>
      </c>
      <c r="E151" s="20">
        <v>0</v>
      </c>
      <c r="F151" s="21">
        <v>0</v>
      </c>
      <c r="G151" s="117">
        <v>50</v>
      </c>
      <c r="H151" s="119">
        <v>7.8260199999999998</v>
      </c>
      <c r="I151" s="21">
        <v>391.30099999999999</v>
      </c>
      <c r="J151" s="26">
        <v>6588</v>
      </c>
      <c r="K151" s="26" t="s">
        <v>22</v>
      </c>
      <c r="L151" s="114" t="s">
        <v>456</v>
      </c>
    </row>
    <row r="152" spans="1:12" ht="63.75" x14ac:dyDescent="0.25">
      <c r="A152" s="115">
        <v>41104</v>
      </c>
      <c r="B152" s="20" t="s">
        <v>388</v>
      </c>
      <c r="C152" s="20" t="s">
        <v>445</v>
      </c>
      <c r="D152" s="20" t="s">
        <v>389</v>
      </c>
      <c r="E152" s="20">
        <v>0</v>
      </c>
      <c r="F152" s="21">
        <v>0</v>
      </c>
      <c r="G152" s="117">
        <v>400</v>
      </c>
      <c r="H152" s="119">
        <v>7.8762299999999996</v>
      </c>
      <c r="I152" s="21">
        <v>3150.4919999999997</v>
      </c>
      <c r="J152" s="26">
        <v>6590</v>
      </c>
      <c r="K152" s="26" t="s">
        <v>471</v>
      </c>
      <c r="L152" s="114" t="s">
        <v>390</v>
      </c>
    </row>
    <row r="153" spans="1:12" ht="51" x14ac:dyDescent="0.25">
      <c r="A153" s="115">
        <v>41106</v>
      </c>
      <c r="B153" s="20" t="s">
        <v>370</v>
      </c>
      <c r="C153" s="20" t="s">
        <v>442</v>
      </c>
      <c r="D153" s="20" t="s">
        <v>443</v>
      </c>
      <c r="E153" s="20">
        <v>0</v>
      </c>
      <c r="F153" s="21">
        <v>0</v>
      </c>
      <c r="G153" s="117">
        <v>50</v>
      </c>
      <c r="H153" s="119">
        <v>7.8260199999999998</v>
      </c>
      <c r="I153" s="21">
        <v>391.30099999999999</v>
      </c>
      <c r="J153" s="26">
        <v>6591</v>
      </c>
      <c r="K153" s="26" t="s">
        <v>423</v>
      </c>
      <c r="L153" s="114" t="s">
        <v>456</v>
      </c>
    </row>
    <row r="154" spans="1:12" ht="38.25" x14ac:dyDescent="0.25">
      <c r="A154" s="115">
        <v>41103</v>
      </c>
      <c r="B154" s="20" t="s">
        <v>172</v>
      </c>
      <c r="C154" s="20" t="s">
        <v>446</v>
      </c>
      <c r="D154" s="20" t="s">
        <v>447</v>
      </c>
      <c r="E154" s="20">
        <v>2.5</v>
      </c>
      <c r="F154" s="21">
        <v>300</v>
      </c>
      <c r="G154" s="117">
        <v>750</v>
      </c>
      <c r="H154" s="119">
        <v>7.8284099999999999</v>
      </c>
      <c r="I154" s="21">
        <v>5871.3074999999999</v>
      </c>
      <c r="J154" s="26">
        <v>6593</v>
      </c>
      <c r="K154" s="26" t="s">
        <v>466</v>
      </c>
      <c r="L154" s="114" t="s">
        <v>458</v>
      </c>
    </row>
    <row r="155" spans="1:12" ht="51" x14ac:dyDescent="0.25">
      <c r="A155" s="115">
        <v>41103</v>
      </c>
      <c r="B155" s="20" t="s">
        <v>448</v>
      </c>
      <c r="C155" s="20" t="s">
        <v>449</v>
      </c>
      <c r="D155" s="20" t="s">
        <v>447</v>
      </c>
      <c r="E155" s="20">
        <v>2.5</v>
      </c>
      <c r="F155" s="21">
        <v>250</v>
      </c>
      <c r="G155" s="117">
        <v>625</v>
      </c>
      <c r="H155" s="119">
        <v>7.8284099999999999</v>
      </c>
      <c r="I155" s="21">
        <v>4892.7562500000004</v>
      </c>
      <c r="J155" s="26">
        <v>6594</v>
      </c>
      <c r="K155" s="26" t="s">
        <v>423</v>
      </c>
      <c r="L155" s="114" t="s">
        <v>458</v>
      </c>
    </row>
    <row r="156" spans="1:12" ht="63.75" x14ac:dyDescent="0.25">
      <c r="A156" s="115">
        <v>41106</v>
      </c>
      <c r="B156" s="20" t="s">
        <v>50</v>
      </c>
      <c r="C156" s="20" t="s">
        <v>361</v>
      </c>
      <c r="D156" s="20" t="s">
        <v>452</v>
      </c>
      <c r="E156" s="20">
        <v>2.5</v>
      </c>
      <c r="F156" s="21">
        <v>300</v>
      </c>
      <c r="G156" s="117">
        <v>750</v>
      </c>
      <c r="H156" s="119">
        <v>7.8112399999999997</v>
      </c>
      <c r="I156" s="21">
        <v>5858.4299999999994</v>
      </c>
      <c r="J156" s="26">
        <v>6597</v>
      </c>
      <c r="K156" s="26" t="s">
        <v>471</v>
      </c>
      <c r="L156" s="114" t="s">
        <v>460</v>
      </c>
    </row>
    <row r="157" spans="1:12" ht="63.75" x14ac:dyDescent="0.25">
      <c r="A157" s="115">
        <v>41106</v>
      </c>
      <c r="B157" s="20" t="s">
        <v>194</v>
      </c>
      <c r="C157" s="20" t="s">
        <v>361</v>
      </c>
      <c r="D157" s="20" t="s">
        <v>452</v>
      </c>
      <c r="E157" s="20">
        <v>2.5</v>
      </c>
      <c r="F157" s="21">
        <v>250</v>
      </c>
      <c r="G157" s="117">
        <v>625</v>
      </c>
      <c r="H157" s="119">
        <v>7.8112399999999997</v>
      </c>
      <c r="I157" s="21">
        <v>4882.0249999999996</v>
      </c>
      <c r="J157" s="26">
        <v>6598</v>
      </c>
      <c r="K157" s="26" t="s">
        <v>471</v>
      </c>
      <c r="L157" s="114" t="s">
        <v>460</v>
      </c>
    </row>
    <row r="158" spans="1:12" ht="76.5" x14ac:dyDescent="0.25">
      <c r="A158" s="115">
        <v>41106</v>
      </c>
      <c r="B158" s="20" t="s">
        <v>113</v>
      </c>
      <c r="C158" s="20" t="s">
        <v>453</v>
      </c>
      <c r="D158" s="20" t="s">
        <v>451</v>
      </c>
      <c r="E158" s="20">
        <v>4.5</v>
      </c>
      <c r="F158" s="21">
        <v>350</v>
      </c>
      <c r="G158" s="117">
        <v>1575</v>
      </c>
      <c r="H158" s="119">
        <v>7.8157500000000004</v>
      </c>
      <c r="I158" s="21">
        <v>12309.806250000001</v>
      </c>
      <c r="J158" s="26">
        <v>6599</v>
      </c>
      <c r="K158" s="26" t="s">
        <v>423</v>
      </c>
      <c r="L158" s="114" t="s">
        <v>455</v>
      </c>
    </row>
    <row r="159" spans="1:12" ht="76.5" x14ac:dyDescent="0.25">
      <c r="A159" s="115">
        <v>41106</v>
      </c>
      <c r="B159" s="20" t="s">
        <v>92</v>
      </c>
      <c r="C159" s="20" t="s">
        <v>454</v>
      </c>
      <c r="D159" s="20" t="s">
        <v>451</v>
      </c>
      <c r="E159" s="20">
        <v>4.5</v>
      </c>
      <c r="F159" s="21">
        <v>300</v>
      </c>
      <c r="G159" s="117">
        <v>1350</v>
      </c>
      <c r="H159" s="119">
        <v>7.8157500000000004</v>
      </c>
      <c r="I159" s="21">
        <v>10551.262500000001</v>
      </c>
      <c r="J159" s="26">
        <v>6601</v>
      </c>
      <c r="K159" s="26" t="s">
        <v>471</v>
      </c>
      <c r="L159" s="114" t="s">
        <v>455</v>
      </c>
    </row>
    <row r="160" spans="1:12" ht="76.5" x14ac:dyDescent="0.25">
      <c r="A160" s="115">
        <v>41109</v>
      </c>
      <c r="B160" s="20" t="s">
        <v>481</v>
      </c>
      <c r="C160" s="20" t="s">
        <v>482</v>
      </c>
      <c r="D160" s="20" t="s">
        <v>483</v>
      </c>
      <c r="E160" s="20">
        <v>6.5</v>
      </c>
      <c r="F160" s="21">
        <v>150</v>
      </c>
      <c r="G160" s="117">
        <v>975</v>
      </c>
      <c r="H160" s="119">
        <v>7.8188199999999997</v>
      </c>
      <c r="I160" s="21">
        <v>7623.3494999999994</v>
      </c>
      <c r="J160" s="26">
        <v>6602</v>
      </c>
      <c r="K160" s="26" t="s">
        <v>471</v>
      </c>
      <c r="L160" s="114" t="s">
        <v>494</v>
      </c>
    </row>
    <row r="161" spans="1:12" ht="51" x14ac:dyDescent="0.25">
      <c r="A161" s="115">
        <v>41110</v>
      </c>
      <c r="B161" s="20" t="s">
        <v>342</v>
      </c>
      <c r="C161" s="20" t="s">
        <v>421</v>
      </c>
      <c r="D161" s="20" t="s">
        <v>484</v>
      </c>
      <c r="E161" s="20">
        <v>2.5</v>
      </c>
      <c r="F161" s="21">
        <v>150</v>
      </c>
      <c r="G161" s="117">
        <v>375</v>
      </c>
      <c r="H161" s="119">
        <v>7.8242599999999998</v>
      </c>
      <c r="I161" s="21">
        <v>2934.0974999999999</v>
      </c>
      <c r="J161" s="26">
        <v>6604</v>
      </c>
      <c r="K161" s="26" t="s">
        <v>423</v>
      </c>
      <c r="L161" s="114" t="s">
        <v>493</v>
      </c>
    </row>
    <row r="162" spans="1:12" ht="38.25" x14ac:dyDescent="0.25">
      <c r="A162" s="115">
        <v>41113</v>
      </c>
      <c r="B162" s="20" t="s">
        <v>66</v>
      </c>
      <c r="C162" s="20" t="s">
        <v>421</v>
      </c>
      <c r="D162" s="20" t="s">
        <v>484</v>
      </c>
      <c r="E162" s="20">
        <v>2.5</v>
      </c>
      <c r="F162" s="21">
        <v>200</v>
      </c>
      <c r="G162" s="117">
        <v>500</v>
      </c>
      <c r="H162" s="119">
        <v>7.8340800000000002</v>
      </c>
      <c r="I162" s="21">
        <v>3917.04</v>
      </c>
      <c r="J162" s="26">
        <v>6606</v>
      </c>
      <c r="K162" s="26" t="s">
        <v>22</v>
      </c>
      <c r="L162" s="114" t="s">
        <v>493</v>
      </c>
    </row>
    <row r="163" spans="1:12" ht="63.75" x14ac:dyDescent="0.25">
      <c r="A163" s="115">
        <v>41114</v>
      </c>
      <c r="B163" s="20" t="s">
        <v>88</v>
      </c>
      <c r="C163" s="20" t="s">
        <v>485</v>
      </c>
      <c r="D163" s="20" t="s">
        <v>487</v>
      </c>
      <c r="E163" s="20">
        <v>3.5</v>
      </c>
      <c r="F163" s="21">
        <v>150</v>
      </c>
      <c r="G163" s="117">
        <v>525</v>
      </c>
      <c r="H163" s="119">
        <v>7.8260199999999998</v>
      </c>
      <c r="I163" s="21">
        <v>4108.6605</v>
      </c>
      <c r="J163" s="26">
        <v>6608</v>
      </c>
      <c r="K163" s="26" t="s">
        <v>471</v>
      </c>
      <c r="L163" s="114" t="s">
        <v>495</v>
      </c>
    </row>
    <row r="164" spans="1:12" ht="63.75" x14ac:dyDescent="0.25">
      <c r="A164" s="115">
        <v>41114</v>
      </c>
      <c r="B164" s="20" t="s">
        <v>194</v>
      </c>
      <c r="C164" s="20" t="s">
        <v>485</v>
      </c>
      <c r="D164" s="20" t="s">
        <v>487</v>
      </c>
      <c r="E164" s="20">
        <v>3.5</v>
      </c>
      <c r="F164" s="21">
        <v>150</v>
      </c>
      <c r="G164" s="117">
        <v>525</v>
      </c>
      <c r="H164" s="119">
        <v>7.8260199999999998</v>
      </c>
      <c r="I164" s="21">
        <v>4108.6605</v>
      </c>
      <c r="J164" s="26">
        <v>6609</v>
      </c>
      <c r="K164" s="26" t="s">
        <v>471</v>
      </c>
      <c r="L164" s="114" t="s">
        <v>495</v>
      </c>
    </row>
    <row r="165" spans="1:12" ht="51" x14ac:dyDescent="0.25">
      <c r="A165" s="115">
        <v>41115</v>
      </c>
      <c r="B165" s="20" t="s">
        <v>488</v>
      </c>
      <c r="C165" s="20" t="s">
        <v>445</v>
      </c>
      <c r="D165" s="20" t="s">
        <v>489</v>
      </c>
      <c r="E165" s="20">
        <v>0</v>
      </c>
      <c r="F165" s="21">
        <v>0</v>
      </c>
      <c r="G165" s="117">
        <v>400</v>
      </c>
      <c r="H165" s="119">
        <v>7.8252300000000004</v>
      </c>
      <c r="I165" s="21">
        <v>3130.0920000000001</v>
      </c>
      <c r="J165" s="26">
        <v>6610</v>
      </c>
      <c r="K165" s="26" t="s">
        <v>423</v>
      </c>
      <c r="L165" s="114" t="s">
        <v>496</v>
      </c>
    </row>
    <row r="166" spans="1:12" ht="63.75" x14ac:dyDescent="0.25">
      <c r="A166" s="115">
        <v>41115</v>
      </c>
      <c r="B166" s="20" t="s">
        <v>490</v>
      </c>
      <c r="C166" s="20" t="s">
        <v>445</v>
      </c>
      <c r="D166" s="20" t="s">
        <v>489</v>
      </c>
      <c r="E166" s="20">
        <v>0</v>
      </c>
      <c r="F166" s="21">
        <v>0</v>
      </c>
      <c r="G166" s="117">
        <v>400</v>
      </c>
      <c r="H166" s="119">
        <v>7.8252300000000004</v>
      </c>
      <c r="I166" s="21">
        <v>3130.0920000000001</v>
      </c>
      <c r="J166" s="26">
        <v>6611</v>
      </c>
      <c r="K166" s="26" t="s">
        <v>471</v>
      </c>
      <c r="L166" s="114" t="s">
        <v>496</v>
      </c>
    </row>
    <row r="167" spans="1:12" ht="51" x14ac:dyDescent="0.25">
      <c r="A167" s="115">
        <v>41115</v>
      </c>
      <c r="B167" s="20" t="s">
        <v>491</v>
      </c>
      <c r="C167" s="20" t="s">
        <v>445</v>
      </c>
      <c r="D167" s="20" t="s">
        <v>489</v>
      </c>
      <c r="E167" s="20">
        <v>0</v>
      </c>
      <c r="F167" s="21">
        <v>0</v>
      </c>
      <c r="G167" s="117">
        <v>400</v>
      </c>
      <c r="H167" s="119">
        <v>7.8252300000000004</v>
      </c>
      <c r="I167" s="21">
        <v>3130.0920000000001</v>
      </c>
      <c r="J167" s="26">
        <v>6612</v>
      </c>
      <c r="K167" s="26" t="s">
        <v>423</v>
      </c>
      <c r="L167" s="114" t="s">
        <v>496</v>
      </c>
    </row>
    <row r="168" spans="1:12" ht="63.75" x14ac:dyDescent="0.25">
      <c r="A168" s="115">
        <v>41115</v>
      </c>
      <c r="B168" s="20" t="s">
        <v>492</v>
      </c>
      <c r="C168" s="20" t="s">
        <v>445</v>
      </c>
      <c r="D168" s="20" t="s">
        <v>489</v>
      </c>
      <c r="E168" s="20">
        <v>0</v>
      </c>
      <c r="F168" s="21">
        <v>0</v>
      </c>
      <c r="G168" s="117">
        <v>400</v>
      </c>
      <c r="H168" s="119">
        <v>7.8252300000000004</v>
      </c>
      <c r="I168" s="21">
        <v>3130.0920000000001</v>
      </c>
      <c r="J168" s="26">
        <v>6613</v>
      </c>
      <c r="K168" s="26" t="s">
        <v>471</v>
      </c>
      <c r="L168" s="114" t="s">
        <v>496</v>
      </c>
    </row>
    <row r="169" spans="1:12" ht="38.25" x14ac:dyDescent="0.25">
      <c r="A169" s="115">
        <v>41117</v>
      </c>
      <c r="B169" s="20" t="s">
        <v>120</v>
      </c>
      <c r="C169" s="20" t="s">
        <v>482</v>
      </c>
      <c r="D169" s="20" t="s">
        <v>497</v>
      </c>
      <c r="E169" s="20">
        <v>3.5</v>
      </c>
      <c r="F169" s="21">
        <v>300</v>
      </c>
      <c r="G169" s="117">
        <v>1050</v>
      </c>
      <c r="H169" s="119">
        <v>7.8349399999999996</v>
      </c>
      <c r="I169" s="21">
        <v>8226.6869999999999</v>
      </c>
      <c r="J169" s="26">
        <v>6616</v>
      </c>
      <c r="K169" s="26" t="s">
        <v>470</v>
      </c>
      <c r="L169" s="114" t="s">
        <v>499</v>
      </c>
    </row>
    <row r="170" spans="1:12" ht="38.25" x14ac:dyDescent="0.25">
      <c r="A170" s="115">
        <v>41117</v>
      </c>
      <c r="B170" s="20" t="s">
        <v>193</v>
      </c>
      <c r="C170" s="20" t="s">
        <v>482</v>
      </c>
      <c r="D170" s="20" t="s">
        <v>497</v>
      </c>
      <c r="E170" s="20">
        <v>3.5</v>
      </c>
      <c r="F170" s="21">
        <v>300</v>
      </c>
      <c r="G170" s="117">
        <v>1050</v>
      </c>
      <c r="H170" s="119">
        <v>7.8349399999999996</v>
      </c>
      <c r="I170" s="21">
        <v>8226.6869999999999</v>
      </c>
      <c r="J170" s="26">
        <v>6617</v>
      </c>
      <c r="K170" s="26" t="s">
        <v>463</v>
      </c>
      <c r="L170" s="114" t="s">
        <v>499</v>
      </c>
    </row>
    <row r="171" spans="1:12" ht="63.75" x14ac:dyDescent="0.25">
      <c r="A171" s="115">
        <v>41122</v>
      </c>
      <c r="B171" s="20" t="s">
        <v>15</v>
      </c>
      <c r="C171" s="20" t="s">
        <v>433</v>
      </c>
      <c r="D171" s="20" t="s">
        <v>498</v>
      </c>
      <c r="E171" s="20">
        <v>3.5</v>
      </c>
      <c r="F171" s="21">
        <v>350</v>
      </c>
      <c r="G171" s="117">
        <v>1225</v>
      </c>
      <c r="H171" s="119">
        <v>7.8361400000000003</v>
      </c>
      <c r="I171" s="21">
        <v>9599.2715000000007</v>
      </c>
      <c r="J171" s="26">
        <v>6618</v>
      </c>
      <c r="K171" s="26" t="s">
        <v>471</v>
      </c>
      <c r="L171" s="114" t="s">
        <v>500</v>
      </c>
    </row>
    <row r="172" spans="1:12" ht="38.25" x14ac:dyDescent="0.25">
      <c r="A172" s="115">
        <v>41122</v>
      </c>
      <c r="B172" s="20" t="s">
        <v>66</v>
      </c>
      <c r="C172" s="20" t="s">
        <v>534</v>
      </c>
      <c r="D172" s="20" t="s">
        <v>497</v>
      </c>
      <c r="E172" s="20">
        <v>3.5</v>
      </c>
      <c r="F172" s="21">
        <v>250</v>
      </c>
      <c r="G172" s="117">
        <v>875</v>
      </c>
      <c r="H172" s="119">
        <v>7.8720600000000003</v>
      </c>
      <c r="I172" s="21">
        <v>6888.0525000000007</v>
      </c>
      <c r="J172" s="26">
        <v>6619</v>
      </c>
      <c r="K172" s="26" t="s">
        <v>22</v>
      </c>
      <c r="L172" s="114" t="s">
        <v>608</v>
      </c>
    </row>
    <row r="173" spans="1:12" ht="63.75" x14ac:dyDescent="0.25">
      <c r="A173" s="115">
        <v>41124</v>
      </c>
      <c r="B173" s="20" t="s">
        <v>71</v>
      </c>
      <c r="C173" s="20" t="s">
        <v>541</v>
      </c>
      <c r="D173" s="20" t="s">
        <v>542</v>
      </c>
      <c r="E173" s="20">
        <v>0</v>
      </c>
      <c r="F173" s="21">
        <v>0</v>
      </c>
      <c r="G173" s="117">
        <v>0</v>
      </c>
      <c r="H173" s="119">
        <v>0</v>
      </c>
      <c r="I173" s="21">
        <v>0</v>
      </c>
      <c r="J173" s="26">
        <v>6620</v>
      </c>
      <c r="K173" s="26" t="s">
        <v>471</v>
      </c>
      <c r="L173" s="114" t="s">
        <v>543</v>
      </c>
    </row>
    <row r="174" spans="1:12" ht="38.25" x14ac:dyDescent="0.25">
      <c r="A174" s="115">
        <v>41124</v>
      </c>
      <c r="B174" s="20" t="s">
        <v>46</v>
      </c>
      <c r="C174" s="20" t="s">
        <v>534</v>
      </c>
      <c r="D174" s="20" t="s">
        <v>542</v>
      </c>
      <c r="E174" s="20">
        <v>0</v>
      </c>
      <c r="F174" s="21">
        <v>0</v>
      </c>
      <c r="G174" s="117">
        <v>200</v>
      </c>
      <c r="H174" s="119">
        <v>7.8421500000000002</v>
      </c>
      <c r="I174" s="21">
        <v>1568.43</v>
      </c>
      <c r="J174" s="26">
        <v>6621</v>
      </c>
      <c r="K174" s="26" t="s">
        <v>464</v>
      </c>
      <c r="L174" s="114" t="s">
        <v>543</v>
      </c>
    </row>
    <row r="175" spans="1:12" ht="38.25" x14ac:dyDescent="0.25">
      <c r="A175" s="115">
        <v>41124</v>
      </c>
      <c r="B175" s="20" t="s">
        <v>262</v>
      </c>
      <c r="C175" s="20" t="s">
        <v>534</v>
      </c>
      <c r="D175" s="20" t="s">
        <v>535</v>
      </c>
      <c r="E175" s="20">
        <v>0</v>
      </c>
      <c r="F175" s="21">
        <v>0</v>
      </c>
      <c r="G175" s="117">
        <v>200</v>
      </c>
      <c r="H175" s="119">
        <v>7.8421500000000002</v>
      </c>
      <c r="I175" s="21">
        <v>1568.43</v>
      </c>
      <c r="J175" s="26">
        <v>6622</v>
      </c>
      <c r="K175" s="26" t="s">
        <v>464</v>
      </c>
      <c r="L175" s="114" t="s">
        <v>536</v>
      </c>
    </row>
    <row r="176" spans="1:12" ht="38.25" x14ac:dyDescent="0.25">
      <c r="A176" s="115">
        <v>41124</v>
      </c>
      <c r="B176" s="20" t="s">
        <v>172</v>
      </c>
      <c r="C176" s="20" t="s">
        <v>485</v>
      </c>
      <c r="D176" s="20" t="s">
        <v>535</v>
      </c>
      <c r="E176" s="20">
        <v>3.5</v>
      </c>
      <c r="F176" s="21">
        <v>200</v>
      </c>
      <c r="G176" s="117">
        <v>700</v>
      </c>
      <c r="H176" s="119">
        <v>7.8421500000000002</v>
      </c>
      <c r="I176" s="21">
        <v>5489.5050000000001</v>
      </c>
      <c r="J176" s="26">
        <v>6623</v>
      </c>
      <c r="K176" s="26" t="s">
        <v>466</v>
      </c>
      <c r="L176" s="114" t="s">
        <v>537</v>
      </c>
    </row>
    <row r="177" spans="1:12" ht="51" x14ac:dyDescent="0.25">
      <c r="A177" s="116">
        <v>41127</v>
      </c>
      <c r="B177" s="20" t="s">
        <v>370</v>
      </c>
      <c r="C177" s="20"/>
      <c r="D177" s="20"/>
      <c r="E177" s="20"/>
      <c r="F177" s="21"/>
      <c r="G177" s="117">
        <v>0</v>
      </c>
      <c r="H177" s="119"/>
      <c r="I177" s="21">
        <v>0</v>
      </c>
      <c r="J177" s="25">
        <v>6624</v>
      </c>
      <c r="K177" s="26" t="s">
        <v>423</v>
      </c>
      <c r="L177" s="114"/>
    </row>
    <row r="178" spans="1:12" ht="63.75" x14ac:dyDescent="0.25">
      <c r="A178" s="115">
        <v>41134</v>
      </c>
      <c r="B178" s="20" t="s">
        <v>88</v>
      </c>
      <c r="C178" s="20" t="s">
        <v>485</v>
      </c>
      <c r="D178" s="20" t="s">
        <v>535</v>
      </c>
      <c r="E178" s="20">
        <v>3.5</v>
      </c>
      <c r="F178" s="21">
        <v>150</v>
      </c>
      <c r="G178" s="117">
        <v>525</v>
      </c>
      <c r="H178" s="119">
        <v>7.8668500000000003</v>
      </c>
      <c r="I178" s="21">
        <v>4130.0962500000005</v>
      </c>
      <c r="J178" s="26">
        <v>6625</v>
      </c>
      <c r="K178" s="26" t="s">
        <v>471</v>
      </c>
      <c r="L178" s="114" t="s">
        <v>613</v>
      </c>
    </row>
    <row r="179" spans="1:12" ht="51" x14ac:dyDescent="0.25">
      <c r="A179" s="116">
        <v>41127</v>
      </c>
      <c r="B179" s="20" t="s">
        <v>36</v>
      </c>
      <c r="C179" s="20"/>
      <c r="D179" s="20"/>
      <c r="E179" s="20"/>
      <c r="F179" s="21"/>
      <c r="G179" s="117">
        <v>0</v>
      </c>
      <c r="H179" s="119"/>
      <c r="I179" s="21">
        <v>0</v>
      </c>
      <c r="J179" s="25">
        <v>6626</v>
      </c>
      <c r="K179" s="26" t="s">
        <v>423</v>
      </c>
      <c r="L179" s="114"/>
    </row>
    <row r="180" spans="1:12" ht="63.75" x14ac:dyDescent="0.25">
      <c r="A180" s="115">
        <v>41127</v>
      </c>
      <c r="B180" s="20" t="s">
        <v>15</v>
      </c>
      <c r="C180" s="20" t="s">
        <v>93</v>
      </c>
      <c r="D180" s="20" t="s">
        <v>535</v>
      </c>
      <c r="E180" s="20">
        <v>0</v>
      </c>
      <c r="F180" s="21">
        <v>0</v>
      </c>
      <c r="G180" s="117">
        <v>50</v>
      </c>
      <c r="H180" s="119">
        <v>7.8550800000000001</v>
      </c>
      <c r="I180" s="21">
        <v>392.75400000000002</v>
      </c>
      <c r="J180" s="26">
        <v>6627</v>
      </c>
      <c r="K180" s="26" t="s">
        <v>471</v>
      </c>
      <c r="L180" s="114" t="s">
        <v>538</v>
      </c>
    </row>
    <row r="181" spans="1:12" ht="63.75" x14ac:dyDescent="0.25">
      <c r="A181" s="115">
        <v>41129</v>
      </c>
      <c r="B181" s="20" t="s">
        <v>194</v>
      </c>
      <c r="C181" s="20" t="s">
        <v>406</v>
      </c>
      <c r="D181" s="20" t="s">
        <v>532</v>
      </c>
      <c r="E181" s="20">
        <v>3.5</v>
      </c>
      <c r="F181" s="21">
        <v>150</v>
      </c>
      <c r="G181" s="117">
        <v>525</v>
      </c>
      <c r="H181" s="119">
        <v>7.8602499999999997</v>
      </c>
      <c r="I181" s="21">
        <v>4126.6312499999995</v>
      </c>
      <c r="J181" s="26">
        <v>6631</v>
      </c>
      <c r="K181" s="26" t="s">
        <v>471</v>
      </c>
      <c r="L181" s="114" t="s">
        <v>533</v>
      </c>
    </row>
    <row r="182" spans="1:12" ht="25.5" x14ac:dyDescent="0.25">
      <c r="A182" s="115">
        <v>41130</v>
      </c>
      <c r="B182" s="20" t="s">
        <v>501</v>
      </c>
      <c r="C182" s="20" t="s">
        <v>445</v>
      </c>
      <c r="D182" s="20" t="s">
        <v>502</v>
      </c>
      <c r="E182" s="20">
        <v>0</v>
      </c>
      <c r="F182" s="21">
        <v>0</v>
      </c>
      <c r="G182" s="117">
        <v>400</v>
      </c>
      <c r="H182" s="119">
        <v>7.8593799999999998</v>
      </c>
      <c r="I182" s="21">
        <v>3143.752</v>
      </c>
      <c r="J182" s="26">
        <v>6633</v>
      </c>
      <c r="K182" s="26" t="s">
        <v>21</v>
      </c>
      <c r="L182" s="114" t="s">
        <v>503</v>
      </c>
    </row>
    <row r="183" spans="1:12" ht="38.25" x14ac:dyDescent="0.25">
      <c r="A183" s="115">
        <v>41130</v>
      </c>
      <c r="B183" s="20" t="s">
        <v>504</v>
      </c>
      <c r="C183" s="20" t="s">
        <v>445</v>
      </c>
      <c r="D183" s="20" t="s">
        <v>502</v>
      </c>
      <c r="E183" s="20">
        <v>0</v>
      </c>
      <c r="F183" s="21">
        <v>0</v>
      </c>
      <c r="G183" s="117">
        <v>400</v>
      </c>
      <c r="H183" s="119">
        <v>7.8593799999999998</v>
      </c>
      <c r="I183" s="21">
        <v>3143.752</v>
      </c>
      <c r="J183" s="26">
        <v>6634</v>
      </c>
      <c r="K183" s="26" t="s">
        <v>466</v>
      </c>
      <c r="L183" s="114" t="s">
        <v>503</v>
      </c>
    </row>
    <row r="184" spans="1:12" ht="63.75" x14ac:dyDescent="0.25">
      <c r="A184" s="115">
        <v>41130</v>
      </c>
      <c r="B184" s="20" t="s">
        <v>505</v>
      </c>
      <c r="C184" s="20" t="s">
        <v>445</v>
      </c>
      <c r="D184" s="20" t="s">
        <v>502</v>
      </c>
      <c r="E184" s="20">
        <v>0</v>
      </c>
      <c r="F184" s="21">
        <v>0</v>
      </c>
      <c r="G184" s="117">
        <v>400</v>
      </c>
      <c r="H184" s="119">
        <v>7.8593799999999998</v>
      </c>
      <c r="I184" s="21">
        <v>3143.752</v>
      </c>
      <c r="J184" s="26">
        <v>6635</v>
      </c>
      <c r="K184" s="26" t="s">
        <v>471</v>
      </c>
      <c r="L184" s="114" t="s">
        <v>503</v>
      </c>
    </row>
    <row r="185" spans="1:12" ht="25.5" x14ac:dyDescent="0.25">
      <c r="A185" s="115">
        <v>41130</v>
      </c>
      <c r="B185" s="20" t="s">
        <v>506</v>
      </c>
      <c r="C185" s="20" t="s">
        <v>445</v>
      </c>
      <c r="D185" s="20" t="s">
        <v>502</v>
      </c>
      <c r="E185" s="20">
        <v>0</v>
      </c>
      <c r="F185" s="21">
        <v>0</v>
      </c>
      <c r="G185" s="117">
        <v>400</v>
      </c>
      <c r="H185" s="119">
        <v>7.8593799999999998</v>
      </c>
      <c r="I185" s="21">
        <v>3143.752</v>
      </c>
      <c r="J185" s="26">
        <v>6637</v>
      </c>
      <c r="K185" s="26" t="s">
        <v>477</v>
      </c>
      <c r="L185" s="114" t="s">
        <v>503</v>
      </c>
    </row>
    <row r="186" spans="1:12" ht="63.75" x14ac:dyDescent="0.25">
      <c r="A186" s="115">
        <v>41131</v>
      </c>
      <c r="B186" s="20" t="s">
        <v>297</v>
      </c>
      <c r="C186" s="20" t="s">
        <v>54</v>
      </c>
      <c r="D186" s="20" t="s">
        <v>510</v>
      </c>
      <c r="E186" s="20">
        <v>6.5</v>
      </c>
      <c r="F186" s="21">
        <v>200</v>
      </c>
      <c r="G186" s="117">
        <v>1300</v>
      </c>
      <c r="H186" s="119">
        <v>7.86137</v>
      </c>
      <c r="I186" s="21">
        <v>10219.781000000001</v>
      </c>
      <c r="J186" s="26">
        <v>6639</v>
      </c>
      <c r="K186" s="26" t="s">
        <v>465</v>
      </c>
      <c r="L186" s="114" t="s">
        <v>511</v>
      </c>
    </row>
    <row r="187" spans="1:12" ht="51" x14ac:dyDescent="0.25">
      <c r="A187" s="115">
        <v>41131</v>
      </c>
      <c r="B187" s="20" t="s">
        <v>113</v>
      </c>
      <c r="C187" s="20" t="s">
        <v>421</v>
      </c>
      <c r="D187" s="20" t="s">
        <v>508</v>
      </c>
      <c r="E187" s="20">
        <v>3.5</v>
      </c>
      <c r="F187" s="21">
        <v>250</v>
      </c>
      <c r="G187" s="117">
        <v>875</v>
      </c>
      <c r="H187" s="119">
        <v>7.86137</v>
      </c>
      <c r="I187" s="21">
        <v>6878.6987499999996</v>
      </c>
      <c r="J187" s="26">
        <v>6640</v>
      </c>
      <c r="K187" s="26" t="s">
        <v>423</v>
      </c>
      <c r="L187" s="114" t="s">
        <v>509</v>
      </c>
    </row>
    <row r="188" spans="1:12" ht="63.75" x14ac:dyDescent="0.25">
      <c r="A188" s="115">
        <v>41131</v>
      </c>
      <c r="B188" s="20" t="s">
        <v>194</v>
      </c>
      <c r="C188" s="20" t="s">
        <v>54</v>
      </c>
      <c r="D188" s="20" t="s">
        <v>510</v>
      </c>
      <c r="E188" s="20">
        <v>6.5</v>
      </c>
      <c r="F188" s="21">
        <v>200</v>
      </c>
      <c r="G188" s="117">
        <v>1300</v>
      </c>
      <c r="H188" s="119">
        <v>7.86137</v>
      </c>
      <c r="I188" s="21">
        <v>10219.781000000001</v>
      </c>
      <c r="J188" s="26">
        <v>6641</v>
      </c>
      <c r="K188" s="26" t="s">
        <v>471</v>
      </c>
      <c r="L188" s="114" t="s">
        <v>511</v>
      </c>
    </row>
    <row r="189" spans="1:12" ht="63.75" x14ac:dyDescent="0.25">
      <c r="A189" s="115">
        <v>41131</v>
      </c>
      <c r="B189" s="20" t="s">
        <v>391</v>
      </c>
      <c r="C189" s="20" t="s">
        <v>54</v>
      </c>
      <c r="D189" s="20" t="s">
        <v>510</v>
      </c>
      <c r="E189" s="20">
        <v>6.5</v>
      </c>
      <c r="F189" s="21">
        <v>200</v>
      </c>
      <c r="G189" s="117">
        <v>1300</v>
      </c>
      <c r="H189" s="119">
        <v>7.86137</v>
      </c>
      <c r="I189" s="21">
        <v>10219.781000000001</v>
      </c>
      <c r="J189" s="26">
        <v>6642</v>
      </c>
      <c r="K189" s="26" t="s">
        <v>473</v>
      </c>
      <c r="L189" s="114" t="s">
        <v>511</v>
      </c>
    </row>
    <row r="190" spans="1:12" ht="38.25" x14ac:dyDescent="0.25">
      <c r="A190" s="115">
        <v>41131</v>
      </c>
      <c r="B190" s="20" t="s">
        <v>66</v>
      </c>
      <c r="C190" s="20" t="s">
        <v>421</v>
      </c>
      <c r="D190" s="20" t="s">
        <v>508</v>
      </c>
      <c r="E190" s="20">
        <v>3.5</v>
      </c>
      <c r="F190" s="21">
        <v>200</v>
      </c>
      <c r="G190" s="117">
        <v>700</v>
      </c>
      <c r="H190" s="119">
        <v>7.86137</v>
      </c>
      <c r="I190" s="21">
        <v>5502.9589999999998</v>
      </c>
      <c r="J190" s="26">
        <v>6643</v>
      </c>
      <c r="K190" s="26" t="s">
        <v>22</v>
      </c>
      <c r="L190" s="114" t="s">
        <v>509</v>
      </c>
    </row>
    <row r="191" spans="1:12" ht="38.25" x14ac:dyDescent="0.25">
      <c r="A191" s="115">
        <v>41131</v>
      </c>
      <c r="B191" s="20" t="s">
        <v>120</v>
      </c>
      <c r="C191" s="20" t="s">
        <v>421</v>
      </c>
      <c r="D191" s="20" t="s">
        <v>508</v>
      </c>
      <c r="E191" s="20">
        <v>3.5</v>
      </c>
      <c r="F191" s="21">
        <v>250</v>
      </c>
      <c r="G191" s="117">
        <v>875</v>
      </c>
      <c r="H191" s="119">
        <v>7.86137</v>
      </c>
      <c r="I191" s="21">
        <v>6878.6987499999996</v>
      </c>
      <c r="J191" s="26">
        <v>6645</v>
      </c>
      <c r="K191" s="26" t="s">
        <v>470</v>
      </c>
      <c r="L191" s="114" t="s">
        <v>509</v>
      </c>
    </row>
    <row r="192" spans="1:12" ht="51" x14ac:dyDescent="0.25">
      <c r="A192" s="115">
        <v>41131</v>
      </c>
      <c r="B192" s="20" t="s">
        <v>113</v>
      </c>
      <c r="C192" s="20" t="s">
        <v>515</v>
      </c>
      <c r="D192" s="20" t="s">
        <v>516</v>
      </c>
      <c r="E192" s="20">
        <v>2.5</v>
      </c>
      <c r="F192" s="21">
        <v>250</v>
      </c>
      <c r="G192" s="117">
        <v>625</v>
      </c>
      <c r="H192" s="119">
        <v>7.86137</v>
      </c>
      <c r="I192" s="21">
        <v>4913.3562499999998</v>
      </c>
      <c r="J192" s="26">
        <v>6646</v>
      </c>
      <c r="K192" s="26" t="s">
        <v>423</v>
      </c>
      <c r="L192" s="114" t="s">
        <v>517</v>
      </c>
    </row>
    <row r="193" spans="1:12" ht="38.25" x14ac:dyDescent="0.25">
      <c r="A193" s="115">
        <v>41131</v>
      </c>
      <c r="B193" s="20" t="s">
        <v>518</v>
      </c>
      <c r="C193" s="20" t="s">
        <v>515</v>
      </c>
      <c r="D193" s="20" t="s">
        <v>519</v>
      </c>
      <c r="E193" s="20">
        <v>4.5</v>
      </c>
      <c r="F193" s="21">
        <v>200</v>
      </c>
      <c r="G193" s="117">
        <v>900</v>
      </c>
      <c r="H193" s="119">
        <v>7.86137</v>
      </c>
      <c r="I193" s="21">
        <v>7075.2330000000002</v>
      </c>
      <c r="J193" s="26">
        <v>6647</v>
      </c>
      <c r="K193" s="26" t="s">
        <v>466</v>
      </c>
      <c r="L193" s="114" t="s">
        <v>520</v>
      </c>
    </row>
    <row r="194" spans="1:12" ht="51" x14ac:dyDescent="0.25">
      <c r="A194" s="115">
        <v>41131</v>
      </c>
      <c r="B194" s="20" t="s">
        <v>112</v>
      </c>
      <c r="C194" s="20" t="s">
        <v>421</v>
      </c>
      <c r="D194" s="20" t="s">
        <v>508</v>
      </c>
      <c r="E194" s="20">
        <v>3.5</v>
      </c>
      <c r="F194" s="21">
        <v>200</v>
      </c>
      <c r="G194" s="117">
        <v>700</v>
      </c>
      <c r="H194" s="119">
        <v>7.86137</v>
      </c>
      <c r="I194" s="21">
        <v>5502.9589999999998</v>
      </c>
      <c r="J194" s="26">
        <v>6648</v>
      </c>
      <c r="K194" s="26" t="s">
        <v>423</v>
      </c>
      <c r="L194" s="114" t="s">
        <v>509</v>
      </c>
    </row>
    <row r="195" spans="1:12" ht="38.25" x14ac:dyDescent="0.25">
      <c r="A195" s="115">
        <v>41132</v>
      </c>
      <c r="B195" s="20" t="s">
        <v>530</v>
      </c>
      <c r="C195" s="20" t="s">
        <v>421</v>
      </c>
      <c r="D195" s="20" t="s">
        <v>508</v>
      </c>
      <c r="E195" s="20">
        <v>3.5</v>
      </c>
      <c r="F195" s="21">
        <v>200</v>
      </c>
      <c r="G195" s="117">
        <v>700</v>
      </c>
      <c r="H195" s="119">
        <v>7.8668500000000003</v>
      </c>
      <c r="I195" s="21">
        <v>5506.7950000000001</v>
      </c>
      <c r="J195" s="26">
        <v>6649</v>
      </c>
      <c r="K195" s="26" t="s">
        <v>22</v>
      </c>
      <c r="L195" s="114" t="s">
        <v>509</v>
      </c>
    </row>
    <row r="196" spans="1:12" ht="38.25" x14ac:dyDescent="0.25">
      <c r="A196" s="115">
        <v>41131</v>
      </c>
      <c r="B196" s="20" t="s">
        <v>521</v>
      </c>
      <c r="C196" s="20" t="s">
        <v>421</v>
      </c>
      <c r="D196" s="20" t="s">
        <v>508</v>
      </c>
      <c r="E196" s="20">
        <v>3.5</v>
      </c>
      <c r="F196" s="21">
        <v>200</v>
      </c>
      <c r="G196" s="117">
        <v>700</v>
      </c>
      <c r="H196" s="119">
        <v>7.86137</v>
      </c>
      <c r="I196" s="21">
        <v>5502.9589999999998</v>
      </c>
      <c r="J196" s="26">
        <v>6651</v>
      </c>
      <c r="K196" s="26" t="s">
        <v>464</v>
      </c>
      <c r="L196" s="114" t="s">
        <v>522</v>
      </c>
    </row>
    <row r="197" spans="1:12" ht="63.75" x14ac:dyDescent="0.25">
      <c r="A197" s="115">
        <v>41135</v>
      </c>
      <c r="B197" s="20" t="s">
        <v>88</v>
      </c>
      <c r="C197" s="20" t="s">
        <v>485</v>
      </c>
      <c r="D197" s="20" t="s">
        <v>611</v>
      </c>
      <c r="E197" s="20">
        <v>3.5</v>
      </c>
      <c r="F197" s="21">
        <v>150</v>
      </c>
      <c r="G197" s="117">
        <v>525</v>
      </c>
      <c r="H197" s="119">
        <v>7.8713499999999996</v>
      </c>
      <c r="I197" s="21">
        <v>4132.4587499999998</v>
      </c>
      <c r="J197" s="26">
        <v>6652</v>
      </c>
      <c r="K197" s="26" t="s">
        <v>471</v>
      </c>
      <c r="L197" s="114" t="s">
        <v>612</v>
      </c>
    </row>
    <row r="198" spans="1:12" ht="51" x14ac:dyDescent="0.25">
      <c r="A198" s="115">
        <v>41135</v>
      </c>
      <c r="B198" s="20" t="s">
        <v>155</v>
      </c>
      <c r="C198" s="20" t="s">
        <v>523</v>
      </c>
      <c r="D198" s="20" t="s">
        <v>524</v>
      </c>
      <c r="E198" s="20">
        <v>2.5</v>
      </c>
      <c r="F198" s="21">
        <v>250</v>
      </c>
      <c r="G198" s="117">
        <v>625</v>
      </c>
      <c r="H198" s="119">
        <v>7.8709199999999999</v>
      </c>
      <c r="I198" s="21">
        <v>4919.3249999999998</v>
      </c>
      <c r="J198" s="26">
        <v>6653</v>
      </c>
      <c r="K198" s="26" t="s">
        <v>475</v>
      </c>
      <c r="L198" s="114" t="s">
        <v>525</v>
      </c>
    </row>
    <row r="199" spans="1:12" ht="76.5" x14ac:dyDescent="0.25">
      <c r="A199" s="115">
        <v>41135</v>
      </c>
      <c r="B199" s="20" t="s">
        <v>526</v>
      </c>
      <c r="C199" s="20" t="s">
        <v>527</v>
      </c>
      <c r="D199" s="20" t="s">
        <v>528</v>
      </c>
      <c r="E199" s="20">
        <v>15.5</v>
      </c>
      <c r="F199" s="21">
        <v>300</v>
      </c>
      <c r="G199" s="117">
        <v>4650</v>
      </c>
      <c r="H199" s="119">
        <v>7.8709199999999999</v>
      </c>
      <c r="I199" s="21">
        <v>36599.777999999998</v>
      </c>
      <c r="J199" s="26">
        <v>6654</v>
      </c>
      <c r="K199" s="26" t="s">
        <v>478</v>
      </c>
      <c r="L199" s="114" t="s">
        <v>529</v>
      </c>
    </row>
    <row r="200" spans="1:12" ht="76.5" x14ac:dyDescent="0.25">
      <c r="A200" s="115">
        <v>41135</v>
      </c>
      <c r="B200" s="20" t="s">
        <v>237</v>
      </c>
      <c r="C200" s="20" t="s">
        <v>527</v>
      </c>
      <c r="D200" s="20" t="s">
        <v>528</v>
      </c>
      <c r="E200" s="20">
        <v>15.5</v>
      </c>
      <c r="F200" s="21">
        <v>350</v>
      </c>
      <c r="G200" s="117">
        <v>5425</v>
      </c>
      <c r="H200" s="119">
        <v>7.8709199999999999</v>
      </c>
      <c r="I200" s="21">
        <v>42699.741000000002</v>
      </c>
      <c r="J200" s="26">
        <v>6655</v>
      </c>
      <c r="K200" s="26" t="s">
        <v>473</v>
      </c>
      <c r="L200" s="114" t="s">
        <v>529</v>
      </c>
    </row>
    <row r="201" spans="1:12" ht="51" x14ac:dyDescent="0.25">
      <c r="A201" s="115">
        <v>41135</v>
      </c>
      <c r="B201" s="20" t="s">
        <v>530</v>
      </c>
      <c r="C201" s="20" t="s">
        <v>18</v>
      </c>
      <c r="D201" s="20" t="s">
        <v>609</v>
      </c>
      <c r="E201" s="20">
        <v>1.5</v>
      </c>
      <c r="F201" s="21">
        <v>200</v>
      </c>
      <c r="G201" s="117">
        <v>300</v>
      </c>
      <c r="H201" s="119">
        <v>7.8713499999999996</v>
      </c>
      <c r="I201" s="21">
        <v>2361.4049999999997</v>
      </c>
      <c r="J201" s="26">
        <v>6656</v>
      </c>
      <c r="K201" s="26" t="s">
        <v>22</v>
      </c>
      <c r="L201" s="114" t="s">
        <v>610</v>
      </c>
    </row>
    <row r="202" spans="1:12" ht="51" x14ac:dyDescent="0.25">
      <c r="A202" s="115">
        <v>41135</v>
      </c>
      <c r="B202" s="20" t="s">
        <v>112</v>
      </c>
      <c r="C202" s="20" t="s">
        <v>18</v>
      </c>
      <c r="D202" s="20" t="s">
        <v>516</v>
      </c>
      <c r="E202" s="20">
        <v>2.5</v>
      </c>
      <c r="F202" s="21">
        <v>150</v>
      </c>
      <c r="G202" s="117">
        <v>375</v>
      </c>
      <c r="H202" s="119">
        <v>7.8709199999999999</v>
      </c>
      <c r="I202" s="21">
        <v>2951.5949999999998</v>
      </c>
      <c r="J202" s="26">
        <v>6658</v>
      </c>
      <c r="K202" s="26" t="s">
        <v>423</v>
      </c>
      <c r="L202" s="114" t="s">
        <v>531</v>
      </c>
    </row>
    <row r="203" spans="1:12" ht="63.75" x14ac:dyDescent="0.25">
      <c r="A203" s="115">
        <v>41137</v>
      </c>
      <c r="B203" s="20" t="s">
        <v>71</v>
      </c>
      <c r="C203" s="20" t="s">
        <v>18</v>
      </c>
      <c r="D203" s="20" t="s">
        <v>546</v>
      </c>
      <c r="E203" s="20">
        <v>0</v>
      </c>
      <c r="F203" s="21">
        <v>0</v>
      </c>
      <c r="G203" s="117">
        <v>75</v>
      </c>
      <c r="H203" s="119">
        <v>7.8713499999999996</v>
      </c>
      <c r="I203" s="21">
        <v>590.35124999999994</v>
      </c>
      <c r="J203" s="26">
        <v>6659</v>
      </c>
      <c r="K203" s="26" t="s">
        <v>471</v>
      </c>
      <c r="L203" s="114" t="s">
        <v>547</v>
      </c>
    </row>
    <row r="204" spans="1:12" ht="63.75" x14ac:dyDescent="0.25">
      <c r="A204" s="115">
        <v>41137</v>
      </c>
      <c r="B204" s="20" t="s">
        <v>194</v>
      </c>
      <c r="C204" s="20" t="s">
        <v>406</v>
      </c>
      <c r="D204" s="20" t="s">
        <v>588</v>
      </c>
      <c r="E204" s="20">
        <v>6.5</v>
      </c>
      <c r="F204" s="21">
        <v>150</v>
      </c>
      <c r="G204" s="117">
        <v>975</v>
      </c>
      <c r="H204" s="119">
        <v>7.8713499999999996</v>
      </c>
      <c r="I204" s="21">
        <v>7674.5662499999999</v>
      </c>
      <c r="J204" s="26">
        <v>6660</v>
      </c>
      <c r="K204" s="26" t="s">
        <v>471</v>
      </c>
      <c r="L204" s="114" t="s">
        <v>589</v>
      </c>
    </row>
    <row r="205" spans="1:12" ht="38.25" x14ac:dyDescent="0.25">
      <c r="A205" s="115">
        <v>41137</v>
      </c>
      <c r="B205" s="20" t="s">
        <v>590</v>
      </c>
      <c r="C205" s="20" t="s">
        <v>406</v>
      </c>
      <c r="D205" s="20" t="s">
        <v>588</v>
      </c>
      <c r="E205" s="20">
        <v>6.5</v>
      </c>
      <c r="F205" s="21">
        <v>150</v>
      </c>
      <c r="G205" s="117">
        <v>975</v>
      </c>
      <c r="H205" s="119">
        <v>7.8713499999999996</v>
      </c>
      <c r="I205" s="21">
        <v>7674.5662499999999</v>
      </c>
      <c r="J205" s="26">
        <v>6661</v>
      </c>
      <c r="K205" s="26" t="s">
        <v>473</v>
      </c>
      <c r="L205" s="114" t="s">
        <v>589</v>
      </c>
    </row>
    <row r="206" spans="1:12" ht="63.75" x14ac:dyDescent="0.25">
      <c r="A206" s="115">
        <v>41137</v>
      </c>
      <c r="B206" s="20" t="s">
        <v>591</v>
      </c>
      <c r="C206" s="20" t="s">
        <v>406</v>
      </c>
      <c r="D206" s="20" t="s">
        <v>588</v>
      </c>
      <c r="E206" s="20">
        <v>6.5</v>
      </c>
      <c r="F206" s="21">
        <v>100</v>
      </c>
      <c r="G206" s="117">
        <v>650</v>
      </c>
      <c r="H206" s="119">
        <v>7.8713499999999996</v>
      </c>
      <c r="I206" s="21">
        <v>5116.37</v>
      </c>
      <c r="J206" s="26">
        <v>6662</v>
      </c>
      <c r="K206" s="26" t="s">
        <v>471</v>
      </c>
      <c r="L206" s="114" t="s">
        <v>589</v>
      </c>
    </row>
    <row r="207" spans="1:12" ht="63.75" x14ac:dyDescent="0.25">
      <c r="A207" s="115">
        <v>41138</v>
      </c>
      <c r="B207" s="20" t="s">
        <v>550</v>
      </c>
      <c r="C207" s="20" t="s">
        <v>551</v>
      </c>
      <c r="D207" s="20" t="s">
        <v>552</v>
      </c>
      <c r="E207" s="20">
        <v>0</v>
      </c>
      <c r="F207" s="21">
        <v>0</v>
      </c>
      <c r="G207" s="117">
        <v>75</v>
      </c>
      <c r="H207" s="119">
        <v>7.8720600000000003</v>
      </c>
      <c r="I207" s="21">
        <v>590.40449999999998</v>
      </c>
      <c r="J207" s="26">
        <v>6663</v>
      </c>
      <c r="K207" s="26" t="s">
        <v>471</v>
      </c>
      <c r="L207" s="114" t="s">
        <v>553</v>
      </c>
    </row>
    <row r="208" spans="1:12" ht="63.75" x14ac:dyDescent="0.25">
      <c r="A208" s="115">
        <v>41138</v>
      </c>
      <c r="B208" s="20" t="s">
        <v>222</v>
      </c>
      <c r="C208" s="20" t="s">
        <v>406</v>
      </c>
      <c r="D208" s="20" t="s">
        <v>588</v>
      </c>
      <c r="E208" s="20">
        <v>6.5</v>
      </c>
      <c r="F208" s="21">
        <v>150</v>
      </c>
      <c r="G208" s="117">
        <v>975</v>
      </c>
      <c r="H208" s="119">
        <v>7.8720600000000003</v>
      </c>
      <c r="I208" s="21">
        <v>7675.2584999999999</v>
      </c>
      <c r="J208" s="26">
        <v>6664</v>
      </c>
      <c r="K208" s="26" t="s">
        <v>465</v>
      </c>
      <c r="L208" s="114" t="s">
        <v>589</v>
      </c>
    </row>
    <row r="209" spans="1:12" ht="38.25" x14ac:dyDescent="0.25">
      <c r="A209" s="115">
        <v>41138</v>
      </c>
      <c r="B209" s="20" t="s">
        <v>554</v>
      </c>
      <c r="C209" s="20" t="s">
        <v>555</v>
      </c>
      <c r="D209" s="20" t="s">
        <v>552</v>
      </c>
      <c r="E209" s="20">
        <v>0</v>
      </c>
      <c r="F209" s="21">
        <v>0</v>
      </c>
      <c r="G209" s="117">
        <v>400</v>
      </c>
      <c r="H209" s="119">
        <v>7.8720600000000003</v>
      </c>
      <c r="I209" s="21">
        <v>3148.8240000000001</v>
      </c>
      <c r="J209" s="26">
        <v>6666</v>
      </c>
      <c r="K209" s="26" t="s">
        <v>466</v>
      </c>
      <c r="L209" s="114" t="s">
        <v>556</v>
      </c>
    </row>
    <row r="210" spans="1:12" ht="38.25" x14ac:dyDescent="0.25">
      <c r="A210" s="115">
        <v>41138</v>
      </c>
      <c r="B210" s="20" t="s">
        <v>479</v>
      </c>
      <c r="C210" s="20" t="s">
        <v>18</v>
      </c>
      <c r="D210" s="20" t="s">
        <v>599</v>
      </c>
      <c r="E210" s="20">
        <v>3.5</v>
      </c>
      <c r="F210" s="21">
        <v>150</v>
      </c>
      <c r="G210" s="117">
        <v>525</v>
      </c>
      <c r="H210" s="119">
        <v>7.8720600000000003</v>
      </c>
      <c r="I210" s="21">
        <v>4132.8315000000002</v>
      </c>
      <c r="J210" s="26">
        <v>6665</v>
      </c>
      <c r="K210" s="26" t="s">
        <v>464</v>
      </c>
      <c r="L210" s="114" t="s">
        <v>600</v>
      </c>
    </row>
    <row r="211" spans="1:12" ht="63.75" x14ac:dyDescent="0.25">
      <c r="A211" s="115">
        <v>41138</v>
      </c>
      <c r="B211" s="20" t="s">
        <v>557</v>
      </c>
      <c r="C211" s="20" t="s">
        <v>555</v>
      </c>
      <c r="D211" s="20" t="s">
        <v>552</v>
      </c>
      <c r="E211" s="20">
        <v>0</v>
      </c>
      <c r="F211" s="21">
        <v>0</v>
      </c>
      <c r="G211" s="117">
        <v>400</v>
      </c>
      <c r="H211" s="119">
        <v>7.8720600000000003</v>
      </c>
      <c r="I211" s="21">
        <v>3148.8240000000001</v>
      </c>
      <c r="J211" s="26">
        <v>6667</v>
      </c>
      <c r="K211" s="26" t="s">
        <v>465</v>
      </c>
      <c r="L211" s="114" t="s">
        <v>556</v>
      </c>
    </row>
    <row r="212" spans="1:12" ht="38.25" x14ac:dyDescent="0.25">
      <c r="A212" s="115">
        <v>41138</v>
      </c>
      <c r="B212" s="20" t="s">
        <v>558</v>
      </c>
      <c r="C212" s="20" t="s">
        <v>555</v>
      </c>
      <c r="D212" s="20" t="s">
        <v>552</v>
      </c>
      <c r="E212" s="20">
        <v>0</v>
      </c>
      <c r="F212" s="21">
        <v>0</v>
      </c>
      <c r="G212" s="117">
        <v>400</v>
      </c>
      <c r="H212" s="119">
        <v>7.8720600000000003</v>
      </c>
      <c r="I212" s="21">
        <v>3148.8240000000001</v>
      </c>
      <c r="J212" s="26">
        <v>6668</v>
      </c>
      <c r="K212" s="26" t="s">
        <v>473</v>
      </c>
      <c r="L212" s="114" t="s">
        <v>556</v>
      </c>
    </row>
    <row r="213" spans="1:12" ht="38.25" x14ac:dyDescent="0.25">
      <c r="A213" s="115">
        <v>41138</v>
      </c>
      <c r="B213" s="20" t="s">
        <v>559</v>
      </c>
      <c r="C213" s="20" t="s">
        <v>555</v>
      </c>
      <c r="D213" s="20" t="s">
        <v>552</v>
      </c>
      <c r="E213" s="20">
        <v>0</v>
      </c>
      <c r="F213" s="21">
        <v>0</v>
      </c>
      <c r="G213" s="117">
        <v>400</v>
      </c>
      <c r="H213" s="119">
        <v>7.8720600000000003</v>
      </c>
      <c r="I213" s="21">
        <v>3148.8240000000001</v>
      </c>
      <c r="J213" s="26">
        <v>6669</v>
      </c>
      <c r="K213" s="26" t="s">
        <v>22</v>
      </c>
      <c r="L213" s="114" t="s">
        <v>556</v>
      </c>
    </row>
    <row r="214" spans="1:12" ht="25.5" x14ac:dyDescent="0.25">
      <c r="A214" s="115">
        <v>41142</v>
      </c>
      <c r="B214" s="20" t="s">
        <v>560</v>
      </c>
      <c r="C214" s="20" t="s">
        <v>555</v>
      </c>
      <c r="D214" s="20" t="s">
        <v>561</v>
      </c>
      <c r="E214" s="20">
        <v>0</v>
      </c>
      <c r="F214" s="21">
        <v>0</v>
      </c>
      <c r="G214" s="117">
        <v>200</v>
      </c>
      <c r="H214" s="119">
        <v>7.8622699999999996</v>
      </c>
      <c r="I214" s="21">
        <v>1572.46</v>
      </c>
      <c r="J214" s="26">
        <v>6671</v>
      </c>
      <c r="K214" s="26" t="s">
        <v>472</v>
      </c>
      <c r="L214" s="114" t="s">
        <v>562</v>
      </c>
    </row>
    <row r="215" spans="1:12" ht="51" x14ac:dyDescent="0.25">
      <c r="A215" s="115">
        <v>41143</v>
      </c>
      <c r="B215" s="20" t="s">
        <v>155</v>
      </c>
      <c r="C215" s="20" t="s">
        <v>563</v>
      </c>
      <c r="D215" s="20" t="s">
        <v>566</v>
      </c>
      <c r="E215" s="20">
        <v>15.5</v>
      </c>
      <c r="F215" s="21">
        <v>350</v>
      </c>
      <c r="G215" s="117">
        <v>5425</v>
      </c>
      <c r="H215" s="119">
        <v>7.8641100000000002</v>
      </c>
      <c r="I215" s="21">
        <v>42662.796750000001</v>
      </c>
      <c r="J215" s="26">
        <v>6676</v>
      </c>
      <c r="K215" s="26" t="s">
        <v>475</v>
      </c>
      <c r="L215" s="114" t="s">
        <v>565</v>
      </c>
    </row>
    <row r="216" spans="1:12" ht="51" x14ac:dyDescent="0.25">
      <c r="A216" s="115">
        <v>41144</v>
      </c>
      <c r="B216" s="20" t="s">
        <v>113</v>
      </c>
      <c r="C216" s="20" t="s">
        <v>570</v>
      </c>
      <c r="D216" s="20" t="s">
        <v>571</v>
      </c>
      <c r="E216" s="20">
        <v>8.5</v>
      </c>
      <c r="F216" s="21">
        <v>350</v>
      </c>
      <c r="G216" s="117">
        <v>2975</v>
      </c>
      <c r="H216" s="119">
        <v>7.8788600000000004</v>
      </c>
      <c r="I216" s="21">
        <v>23439.608500000002</v>
      </c>
      <c r="J216" s="26">
        <v>6679</v>
      </c>
      <c r="K216" s="26" t="s">
        <v>423</v>
      </c>
      <c r="L216" s="114" t="s">
        <v>572</v>
      </c>
    </row>
    <row r="217" spans="1:12" ht="114.75" x14ac:dyDescent="0.25">
      <c r="A217" s="115">
        <v>41144</v>
      </c>
      <c r="B217" s="20" t="s">
        <v>576</v>
      </c>
      <c r="C217" s="20" t="s">
        <v>361</v>
      </c>
      <c r="D217" s="20" t="s">
        <v>574</v>
      </c>
      <c r="E217" s="20">
        <v>6.5</v>
      </c>
      <c r="F217" s="21">
        <v>250</v>
      </c>
      <c r="G217" s="117">
        <v>1625</v>
      </c>
      <c r="H217" s="119">
        <v>7.8788600000000004</v>
      </c>
      <c r="I217" s="21">
        <v>12803.14</v>
      </c>
      <c r="J217" s="26">
        <v>6681</v>
      </c>
      <c r="K217" s="26" t="s">
        <v>21</v>
      </c>
      <c r="L217" s="114" t="s">
        <v>575</v>
      </c>
    </row>
    <row r="218" spans="1:12" ht="38.25" x14ac:dyDescent="0.25">
      <c r="A218" s="115">
        <v>41144</v>
      </c>
      <c r="B218" s="20" t="s">
        <v>479</v>
      </c>
      <c r="C218" s="20" t="s">
        <v>406</v>
      </c>
      <c r="D218" s="20" t="s">
        <v>577</v>
      </c>
      <c r="E218" s="20">
        <v>0</v>
      </c>
      <c r="F218" s="21">
        <v>0</v>
      </c>
      <c r="G218" s="117">
        <v>50</v>
      </c>
      <c r="H218" s="119">
        <v>7.8788600000000004</v>
      </c>
      <c r="I218" s="21">
        <v>393.94300000000004</v>
      </c>
      <c r="J218" s="26">
        <v>6682</v>
      </c>
      <c r="K218" s="26" t="s">
        <v>464</v>
      </c>
      <c r="L218" s="114" t="s">
        <v>578</v>
      </c>
    </row>
    <row r="219" spans="1:12" ht="38.25" x14ac:dyDescent="0.25">
      <c r="A219" s="115">
        <v>41144</v>
      </c>
      <c r="B219" s="20" t="s">
        <v>9</v>
      </c>
      <c r="C219" s="20" t="s">
        <v>406</v>
      </c>
      <c r="D219" s="20" t="s">
        <v>577</v>
      </c>
      <c r="E219" s="20">
        <v>0</v>
      </c>
      <c r="F219" s="21">
        <v>0</v>
      </c>
      <c r="G219" s="117">
        <v>50</v>
      </c>
      <c r="H219" s="119">
        <v>7.8788600000000004</v>
      </c>
      <c r="I219" s="21">
        <v>393.95</v>
      </c>
      <c r="J219" s="26">
        <v>6683</v>
      </c>
      <c r="K219" s="26" t="s">
        <v>464</v>
      </c>
      <c r="L219" s="114" t="s">
        <v>578</v>
      </c>
    </row>
    <row r="220" spans="1:12" ht="63.75" x14ac:dyDescent="0.25">
      <c r="A220" s="115">
        <v>41145</v>
      </c>
      <c r="B220" s="20" t="s">
        <v>194</v>
      </c>
      <c r="C220" s="20" t="s">
        <v>485</v>
      </c>
      <c r="D220" s="20" t="s">
        <v>582</v>
      </c>
      <c r="E220" s="20">
        <v>3.5</v>
      </c>
      <c r="F220" s="21">
        <v>150</v>
      </c>
      <c r="G220" s="117">
        <v>525</v>
      </c>
      <c r="H220" s="119">
        <v>7.9019599999999999</v>
      </c>
      <c r="I220" s="21">
        <v>4148.5289999999995</v>
      </c>
      <c r="J220" s="26">
        <v>6686</v>
      </c>
      <c r="K220" s="26" t="s">
        <v>471</v>
      </c>
      <c r="L220" s="114" t="s">
        <v>583</v>
      </c>
    </row>
    <row r="221" spans="1:12" ht="63.75" x14ac:dyDescent="0.25">
      <c r="A221" s="115">
        <v>41145</v>
      </c>
      <c r="B221" s="20" t="s">
        <v>88</v>
      </c>
      <c r="C221" s="20" t="s">
        <v>485</v>
      </c>
      <c r="D221" s="20" t="s">
        <v>582</v>
      </c>
      <c r="E221" s="20">
        <v>3.5</v>
      </c>
      <c r="F221" s="21">
        <v>150</v>
      </c>
      <c r="G221" s="117">
        <v>525</v>
      </c>
      <c r="H221" s="119">
        <v>7.9019599999999999</v>
      </c>
      <c r="I221" s="21">
        <v>4148.5289999999995</v>
      </c>
      <c r="J221" s="26">
        <v>6687</v>
      </c>
      <c r="K221" s="26" t="s">
        <v>471</v>
      </c>
      <c r="L221" s="114" t="s">
        <v>583</v>
      </c>
    </row>
    <row r="222" spans="1:12" ht="63.75" x14ac:dyDescent="0.25">
      <c r="A222" s="115">
        <v>41145</v>
      </c>
      <c r="B222" s="20" t="s">
        <v>50</v>
      </c>
      <c r="C222" s="20" t="s">
        <v>93</v>
      </c>
      <c r="D222" s="20" t="s">
        <v>584</v>
      </c>
      <c r="E222" s="20">
        <v>2.5</v>
      </c>
      <c r="F222" s="21">
        <v>200</v>
      </c>
      <c r="G222" s="117">
        <v>500</v>
      </c>
      <c r="H222" s="119">
        <v>7.9019599999999999</v>
      </c>
      <c r="I222" s="21">
        <v>3950.98</v>
      </c>
      <c r="J222" s="26">
        <v>6688</v>
      </c>
      <c r="K222" s="26" t="s">
        <v>471</v>
      </c>
      <c r="L222" s="114" t="s">
        <v>585</v>
      </c>
    </row>
    <row r="223" spans="1:12" ht="63.75" x14ac:dyDescent="0.25">
      <c r="A223" s="115">
        <v>41145</v>
      </c>
      <c r="B223" s="20" t="s">
        <v>586</v>
      </c>
      <c r="C223" s="20" t="s">
        <v>93</v>
      </c>
      <c r="D223" s="20" t="s">
        <v>587</v>
      </c>
      <c r="E223" s="20">
        <v>5.5</v>
      </c>
      <c r="F223" s="21">
        <v>100</v>
      </c>
      <c r="G223" s="117">
        <v>550</v>
      </c>
      <c r="H223" s="119">
        <v>7.9019599999999999</v>
      </c>
      <c r="I223" s="21">
        <v>4346.0779999999995</v>
      </c>
      <c r="J223" s="26">
        <v>6689</v>
      </c>
      <c r="K223" s="26" t="s">
        <v>471</v>
      </c>
      <c r="L223" s="114" t="s">
        <v>585</v>
      </c>
    </row>
    <row r="224" spans="1:12" ht="38.25" x14ac:dyDescent="0.25">
      <c r="A224" s="115"/>
      <c r="B224" s="20" t="s">
        <v>592</v>
      </c>
      <c r="C224" s="20" t="s">
        <v>593</v>
      </c>
      <c r="D224" s="20" t="s">
        <v>594</v>
      </c>
      <c r="E224" s="20">
        <v>0</v>
      </c>
      <c r="F224" s="21">
        <v>0</v>
      </c>
      <c r="G224" s="117">
        <v>50</v>
      </c>
      <c r="H224" s="119">
        <v>7.9144300000000003</v>
      </c>
      <c r="I224" s="21">
        <v>395.72149999999999</v>
      </c>
      <c r="J224" s="26">
        <v>6690</v>
      </c>
      <c r="K224" s="26" t="s">
        <v>464</v>
      </c>
      <c r="L224" s="114" t="s">
        <v>595</v>
      </c>
    </row>
    <row r="225" spans="1:12" ht="38.25" x14ac:dyDescent="0.25">
      <c r="A225" s="115">
        <v>41145</v>
      </c>
      <c r="B225" s="20" t="s">
        <v>596</v>
      </c>
      <c r="C225" s="20" t="s">
        <v>93</v>
      </c>
      <c r="D225" s="20" t="s">
        <v>597</v>
      </c>
      <c r="E225" s="20">
        <v>0.5</v>
      </c>
      <c r="F225" s="21">
        <v>100</v>
      </c>
      <c r="G225" s="117">
        <v>50</v>
      </c>
      <c r="H225" s="119">
        <v>7.9019599999999999</v>
      </c>
      <c r="I225" s="21">
        <v>395.09800000000001</v>
      </c>
      <c r="J225" s="26">
        <v>6691</v>
      </c>
      <c r="K225" s="26" t="s">
        <v>466</v>
      </c>
      <c r="L225" s="114" t="s">
        <v>598</v>
      </c>
    </row>
    <row r="226" spans="1:12" ht="25.5" x14ac:dyDescent="0.25">
      <c r="A226" s="115">
        <v>41145</v>
      </c>
      <c r="B226" s="20" t="s">
        <v>601</v>
      </c>
      <c r="C226" s="20" t="s">
        <v>93</v>
      </c>
      <c r="D226" s="20" t="s">
        <v>597</v>
      </c>
      <c r="E226" s="20">
        <v>0.5</v>
      </c>
      <c r="F226" s="21">
        <v>75</v>
      </c>
      <c r="G226" s="117">
        <v>37.5</v>
      </c>
      <c r="H226" s="119">
        <v>7.9019599999999999</v>
      </c>
      <c r="I226" s="21">
        <v>296.32349999999997</v>
      </c>
      <c r="J226" s="26">
        <v>6692</v>
      </c>
      <c r="K226" s="26" t="s">
        <v>23</v>
      </c>
      <c r="L226" s="114" t="s">
        <v>598</v>
      </c>
    </row>
    <row r="227" spans="1:12" ht="63.75" x14ac:dyDescent="0.25">
      <c r="A227" s="115">
        <v>41145</v>
      </c>
      <c r="B227" s="20" t="s">
        <v>623</v>
      </c>
      <c r="C227" s="20" t="s">
        <v>93</v>
      </c>
      <c r="D227" s="20" t="s">
        <v>624</v>
      </c>
      <c r="E227" s="20">
        <v>3.5</v>
      </c>
      <c r="F227" s="21">
        <v>150</v>
      </c>
      <c r="G227" s="117">
        <v>525</v>
      </c>
      <c r="H227" s="119">
        <v>7.9144300000000003</v>
      </c>
      <c r="I227" s="21">
        <v>4155.07575</v>
      </c>
      <c r="J227" s="26">
        <v>6693</v>
      </c>
      <c r="K227" s="26" t="s">
        <v>471</v>
      </c>
      <c r="L227" s="114" t="s">
        <v>625</v>
      </c>
    </row>
    <row r="228" spans="1:12" ht="38.25" x14ac:dyDescent="0.25">
      <c r="A228" s="115">
        <v>41151</v>
      </c>
      <c r="B228" s="20" t="s">
        <v>66</v>
      </c>
      <c r="C228" s="20" t="s">
        <v>485</v>
      </c>
      <c r="D228" s="20" t="s">
        <v>626</v>
      </c>
      <c r="E228" s="20">
        <v>3.5</v>
      </c>
      <c r="F228" s="21">
        <v>150</v>
      </c>
      <c r="G228" s="117">
        <v>525</v>
      </c>
      <c r="H228" s="119">
        <v>7.9350800000000001</v>
      </c>
      <c r="I228" s="21">
        <v>4165.9170000000004</v>
      </c>
      <c r="J228" s="26">
        <v>6694</v>
      </c>
      <c r="K228" s="26" t="s">
        <v>22</v>
      </c>
      <c r="L228" s="114" t="s">
        <v>627</v>
      </c>
    </row>
    <row r="229" spans="1:12" ht="38.25" x14ac:dyDescent="0.25">
      <c r="A229" s="115">
        <v>41152</v>
      </c>
      <c r="B229" s="20" t="s">
        <v>614</v>
      </c>
      <c r="C229" s="20" t="s">
        <v>445</v>
      </c>
      <c r="D229" s="20" t="s">
        <v>615</v>
      </c>
      <c r="E229" s="20">
        <v>0</v>
      </c>
      <c r="F229" s="21">
        <v>0</v>
      </c>
      <c r="G229" s="117">
        <v>400</v>
      </c>
      <c r="H229" s="119">
        <v>7.9445399999999999</v>
      </c>
      <c r="I229" s="21">
        <v>3177.8159999999998</v>
      </c>
      <c r="J229" s="26">
        <v>6695</v>
      </c>
      <c r="K229" s="26" t="s">
        <v>473</v>
      </c>
      <c r="L229" s="114" t="s">
        <v>616</v>
      </c>
    </row>
    <row r="230" spans="1:12" ht="38.25" x14ac:dyDescent="0.25">
      <c r="A230" s="115">
        <v>41152</v>
      </c>
      <c r="B230" s="20" t="s">
        <v>617</v>
      </c>
      <c r="C230" s="20" t="s">
        <v>445</v>
      </c>
      <c r="D230" s="20" t="s">
        <v>615</v>
      </c>
      <c r="E230" s="20">
        <v>0</v>
      </c>
      <c r="F230" s="21">
        <v>0</v>
      </c>
      <c r="G230" s="117">
        <v>400</v>
      </c>
      <c r="H230" s="119">
        <v>7.9445399999999999</v>
      </c>
      <c r="I230" s="21">
        <v>3177.8159999999998</v>
      </c>
      <c r="J230" s="26">
        <v>6696</v>
      </c>
      <c r="K230" s="26" t="s">
        <v>473</v>
      </c>
      <c r="L230" s="114" t="s">
        <v>616</v>
      </c>
    </row>
    <row r="231" spans="1:12" ht="38.25" x14ac:dyDescent="0.25">
      <c r="A231" s="115">
        <v>41152</v>
      </c>
      <c r="B231" s="20" t="s">
        <v>618</v>
      </c>
      <c r="C231" s="20" t="s">
        <v>445</v>
      </c>
      <c r="D231" s="20" t="s">
        <v>615</v>
      </c>
      <c r="E231" s="20">
        <v>0</v>
      </c>
      <c r="F231" s="21">
        <v>0</v>
      </c>
      <c r="G231" s="117">
        <v>400</v>
      </c>
      <c r="H231" s="119">
        <v>7.9445399999999999</v>
      </c>
      <c r="I231" s="21">
        <v>3177.8159999999998</v>
      </c>
      <c r="J231" s="26">
        <v>6697</v>
      </c>
      <c r="K231" s="26" t="s">
        <v>478</v>
      </c>
      <c r="L231" s="114" t="s">
        <v>616</v>
      </c>
    </row>
    <row r="232" spans="1:12" ht="38.25" x14ac:dyDescent="0.25">
      <c r="A232" s="115">
        <v>41152</v>
      </c>
      <c r="B232" s="20" t="s">
        <v>619</v>
      </c>
      <c r="C232" s="20" t="s">
        <v>445</v>
      </c>
      <c r="D232" s="20" t="s">
        <v>615</v>
      </c>
      <c r="E232" s="20">
        <v>0</v>
      </c>
      <c r="F232" s="21">
        <v>0</v>
      </c>
      <c r="G232" s="117">
        <v>400</v>
      </c>
      <c r="H232" s="119">
        <v>7.9445399999999999</v>
      </c>
      <c r="I232" s="21">
        <v>3177.8159999999998</v>
      </c>
      <c r="J232" s="26">
        <v>6698</v>
      </c>
      <c r="K232" s="26" t="s">
        <v>472</v>
      </c>
      <c r="L232" s="114" t="s">
        <v>616</v>
      </c>
    </row>
    <row r="233" spans="1:12" ht="51" x14ac:dyDescent="0.25">
      <c r="A233" s="115">
        <v>41152</v>
      </c>
      <c r="B233" s="20" t="s">
        <v>479</v>
      </c>
      <c r="C233" s="20" t="s">
        <v>620</v>
      </c>
      <c r="D233" s="20" t="s">
        <v>621</v>
      </c>
      <c r="E233" s="20">
        <v>3.5</v>
      </c>
      <c r="F233" s="21">
        <v>250</v>
      </c>
      <c r="G233" s="117">
        <v>875</v>
      </c>
      <c r="H233" s="119">
        <v>7.9445399999999999</v>
      </c>
      <c r="I233" s="21">
        <v>6951.4724999999999</v>
      </c>
      <c r="J233" s="26">
        <v>6699</v>
      </c>
      <c r="K233" s="26" t="s">
        <v>464</v>
      </c>
      <c r="L233" s="114" t="s">
        <v>622</v>
      </c>
    </row>
  </sheetData>
  <mergeCells count="5">
    <mergeCell ref="A1:L1"/>
    <mergeCell ref="A2:L2"/>
    <mergeCell ref="A3:L3"/>
    <mergeCell ref="A4:L4"/>
    <mergeCell ref="G5:I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56"/>
  <sheetViews>
    <sheetView view="pageBreakPreview" topLeftCell="B4" zoomScale="85" zoomScaleNormal="100" zoomScaleSheetLayoutView="85" workbookViewId="0">
      <pane ySplit="2" topLeftCell="A54" activePane="bottomLeft" state="frozen"/>
      <selection activeCell="B4" sqref="B4"/>
      <selection pane="bottomLeft" activeCell="D104" sqref="D104"/>
    </sheetView>
  </sheetViews>
  <sheetFormatPr baseColWidth="10" defaultColWidth="11.42578125" defaultRowHeight="12.75" x14ac:dyDescent="0.2"/>
  <cols>
    <col min="1" max="1" width="6" style="147" hidden="1" customWidth="1"/>
    <col min="2" max="2" width="11.7109375" style="150" customWidth="1"/>
    <col min="3" max="3" width="11.7109375" style="153" customWidth="1"/>
    <col min="4" max="4" width="27.85546875" style="149" customWidth="1"/>
    <col min="5" max="5" width="22.7109375" style="149" customWidth="1"/>
    <col min="6" max="6" width="24.7109375" style="149" customWidth="1"/>
    <col min="7" max="7" width="27.140625" style="149" bestFit="1" customWidth="1"/>
    <col min="8" max="8" width="23" style="149" customWidth="1"/>
    <col min="9" max="9" width="54.5703125" style="151" customWidth="1"/>
    <col min="10" max="10" width="86.28515625" style="151" customWidth="1"/>
    <col min="11" max="11" width="14.140625" style="152" customWidth="1"/>
    <col min="12" max="16384" width="11.42578125" style="147"/>
  </cols>
  <sheetData>
    <row r="1" spans="1:12" s="202" customFormat="1" x14ac:dyDescent="0.2">
      <c r="A1" s="242"/>
      <c r="B1" s="243" t="s">
        <v>728</v>
      </c>
      <c r="C1" s="214"/>
      <c r="D1" s="199"/>
      <c r="E1" s="199"/>
      <c r="F1" s="199"/>
      <c r="G1" s="199"/>
      <c r="H1" s="199"/>
      <c r="I1" s="200"/>
      <c r="J1" s="200"/>
      <c r="K1" s="201"/>
    </row>
    <row r="2" spans="1:12" s="202" customFormat="1" x14ac:dyDescent="0.2">
      <c r="A2" s="242"/>
      <c r="B2" s="214" t="s">
        <v>729</v>
      </c>
      <c r="C2" s="203"/>
      <c r="D2" s="199"/>
      <c r="E2" s="199"/>
      <c r="F2" s="199"/>
      <c r="G2" s="199"/>
      <c r="H2" s="199"/>
      <c r="I2" s="200"/>
      <c r="J2" s="200"/>
      <c r="K2" s="201"/>
    </row>
    <row r="3" spans="1:12" s="202" customFormat="1" x14ac:dyDescent="0.2">
      <c r="A3" s="242"/>
      <c r="B3" s="226" t="s">
        <v>755</v>
      </c>
      <c r="C3" s="226"/>
      <c r="D3" s="226"/>
      <c r="E3" s="199"/>
      <c r="F3" s="199"/>
      <c r="G3" s="199"/>
      <c r="H3" s="199"/>
      <c r="I3" s="200"/>
      <c r="J3" s="200"/>
      <c r="K3" s="201"/>
    </row>
    <row r="4" spans="1:12" s="202" customFormat="1" x14ac:dyDescent="0.2">
      <c r="A4" s="242"/>
      <c r="B4" s="226" t="s">
        <v>891</v>
      </c>
      <c r="C4" s="226"/>
      <c r="D4" s="199"/>
      <c r="E4" s="199"/>
      <c r="F4" s="199"/>
      <c r="G4" s="199"/>
      <c r="H4" s="199"/>
      <c r="I4" s="200"/>
      <c r="J4" s="200"/>
      <c r="K4" s="201"/>
    </row>
    <row r="5" spans="1:12" s="213" customFormat="1" ht="38.25" x14ac:dyDescent="0.2">
      <c r="A5" s="154" t="s">
        <v>718</v>
      </c>
      <c r="B5" s="256" t="s">
        <v>722</v>
      </c>
      <c r="C5" s="257" t="s">
        <v>716</v>
      </c>
      <c r="D5" s="258" t="s">
        <v>720</v>
      </c>
      <c r="E5" s="258" t="s">
        <v>721</v>
      </c>
      <c r="F5" s="258" t="s">
        <v>717</v>
      </c>
      <c r="G5" s="258" t="s">
        <v>5</v>
      </c>
      <c r="H5" s="258" t="s">
        <v>725</v>
      </c>
      <c r="I5" s="259" t="s">
        <v>724</v>
      </c>
      <c r="J5" s="259" t="s">
        <v>719</v>
      </c>
      <c r="K5" s="260" t="s">
        <v>723</v>
      </c>
    </row>
    <row r="6" spans="1:12" x14ac:dyDescent="0.2">
      <c r="A6" s="245"/>
      <c r="B6" s="215" t="s">
        <v>730</v>
      </c>
      <c r="C6" s="261"/>
      <c r="D6" s="262"/>
      <c r="E6" s="262"/>
      <c r="F6" s="262"/>
      <c r="G6" s="262"/>
      <c r="H6" s="262"/>
      <c r="I6" s="263"/>
      <c r="J6" s="264"/>
      <c r="K6" s="265"/>
      <c r="L6" s="246"/>
    </row>
    <row r="7" spans="1:12" ht="76.5" x14ac:dyDescent="0.2">
      <c r="A7" s="245"/>
      <c r="B7" s="309">
        <v>43665</v>
      </c>
      <c r="C7" s="198">
        <v>10493</v>
      </c>
      <c r="D7" s="149" t="s">
        <v>774</v>
      </c>
      <c r="E7" s="149" t="s">
        <v>775</v>
      </c>
      <c r="F7" s="149" t="s">
        <v>36</v>
      </c>
      <c r="G7" s="149" t="s">
        <v>776</v>
      </c>
      <c r="H7" s="149" t="s">
        <v>777</v>
      </c>
      <c r="I7" s="293" t="s">
        <v>778</v>
      </c>
      <c r="J7" s="294" t="s">
        <v>779</v>
      </c>
      <c r="K7" s="295">
        <v>17638</v>
      </c>
      <c r="L7" s="246"/>
    </row>
    <row r="8" spans="1:12" ht="102" x14ac:dyDescent="0.2">
      <c r="A8" s="245"/>
      <c r="B8" s="309">
        <v>43671</v>
      </c>
      <c r="C8" s="198">
        <v>10495</v>
      </c>
      <c r="D8" s="149" t="s">
        <v>743</v>
      </c>
      <c r="E8" s="149" t="s">
        <v>739</v>
      </c>
      <c r="F8" s="149" t="s">
        <v>36</v>
      </c>
      <c r="G8" s="149" t="s">
        <v>780</v>
      </c>
      <c r="H8" s="149" t="s">
        <v>781</v>
      </c>
      <c r="I8" s="293" t="s">
        <v>782</v>
      </c>
      <c r="J8" s="294" t="s">
        <v>783</v>
      </c>
      <c r="K8" s="295">
        <v>38312.85</v>
      </c>
      <c r="L8" s="246"/>
    </row>
    <row r="9" spans="1:12" ht="102" x14ac:dyDescent="0.2">
      <c r="A9" s="245"/>
      <c r="B9" s="309">
        <v>43671</v>
      </c>
      <c r="C9" s="198">
        <v>10496</v>
      </c>
      <c r="D9" s="149" t="s">
        <v>784</v>
      </c>
      <c r="E9" s="149" t="s">
        <v>751</v>
      </c>
      <c r="F9" s="149" t="s">
        <v>36</v>
      </c>
      <c r="G9" s="149" t="s">
        <v>780</v>
      </c>
      <c r="H9" s="149" t="s">
        <v>781</v>
      </c>
      <c r="I9" s="293" t="s">
        <v>782</v>
      </c>
      <c r="J9" s="294" t="s">
        <v>783</v>
      </c>
      <c r="K9" s="295">
        <v>38312.85</v>
      </c>
      <c r="L9" s="246"/>
    </row>
    <row r="10" spans="1:12" ht="38.25" x14ac:dyDescent="0.2">
      <c r="A10" s="245"/>
      <c r="B10" s="309">
        <v>43672</v>
      </c>
      <c r="C10" s="198">
        <v>10497</v>
      </c>
      <c r="D10" s="149" t="s">
        <v>785</v>
      </c>
      <c r="E10" s="149" t="s">
        <v>735</v>
      </c>
      <c r="F10" s="149" t="s">
        <v>36</v>
      </c>
      <c r="G10" s="149" t="s">
        <v>786</v>
      </c>
      <c r="H10" s="149" t="s">
        <v>787</v>
      </c>
      <c r="I10" s="293" t="s">
        <v>788</v>
      </c>
      <c r="J10" s="294" t="s">
        <v>789</v>
      </c>
      <c r="K10" s="295">
        <v>4601.1099999999997</v>
      </c>
      <c r="L10" s="246"/>
    </row>
    <row r="11" spans="1:12" ht="51" x14ac:dyDescent="0.2">
      <c r="A11" s="245"/>
      <c r="B11" s="309">
        <v>43672</v>
      </c>
      <c r="C11" s="198">
        <v>10498</v>
      </c>
      <c r="D11" s="149" t="s">
        <v>771</v>
      </c>
      <c r="E11" s="149" t="s">
        <v>735</v>
      </c>
      <c r="F11" s="149" t="s">
        <v>36</v>
      </c>
      <c r="G11" s="149" t="s">
        <v>786</v>
      </c>
      <c r="H11" s="149" t="s">
        <v>787</v>
      </c>
      <c r="I11" s="293" t="s">
        <v>788</v>
      </c>
      <c r="J11" s="294" t="s">
        <v>790</v>
      </c>
      <c r="K11" s="295">
        <v>4601.1099999999997</v>
      </c>
      <c r="L11" s="246"/>
    </row>
    <row r="12" spans="1:12" ht="63.75" x14ac:dyDescent="0.2">
      <c r="A12" s="245"/>
      <c r="B12" s="309">
        <v>43676</v>
      </c>
      <c r="C12" s="198">
        <v>10499</v>
      </c>
      <c r="D12" s="149" t="s">
        <v>731</v>
      </c>
      <c r="E12" s="149" t="s">
        <v>24</v>
      </c>
      <c r="F12" s="149" t="s">
        <v>36</v>
      </c>
      <c r="G12" s="149" t="s">
        <v>28</v>
      </c>
      <c r="H12" s="149" t="s">
        <v>791</v>
      </c>
      <c r="I12" s="293" t="s">
        <v>792</v>
      </c>
      <c r="J12" s="294" t="s">
        <v>793</v>
      </c>
      <c r="K12" s="295">
        <v>4609.18</v>
      </c>
      <c r="L12" s="246"/>
    </row>
    <row r="13" spans="1:12" ht="204" x14ac:dyDescent="0.2">
      <c r="A13" s="245"/>
      <c r="B13" s="309">
        <v>43678</v>
      </c>
      <c r="C13" s="198">
        <v>10500</v>
      </c>
      <c r="D13" s="149" t="s">
        <v>794</v>
      </c>
      <c r="E13" s="149" t="s">
        <v>739</v>
      </c>
      <c r="F13" s="149" t="s">
        <v>36</v>
      </c>
      <c r="G13" s="149" t="s">
        <v>795</v>
      </c>
      <c r="H13" s="149" t="s">
        <v>796</v>
      </c>
      <c r="I13" s="293" t="s">
        <v>797</v>
      </c>
      <c r="J13" s="294" t="s">
        <v>798</v>
      </c>
      <c r="K13" s="295">
        <v>20417.63</v>
      </c>
      <c r="L13" s="246"/>
    </row>
    <row r="14" spans="1:12" ht="204" x14ac:dyDescent="0.2">
      <c r="A14" s="245"/>
      <c r="B14" s="309">
        <v>43678</v>
      </c>
      <c r="C14" s="198">
        <v>10501</v>
      </c>
      <c r="D14" s="149" t="s">
        <v>799</v>
      </c>
      <c r="E14" s="149" t="s">
        <v>800</v>
      </c>
      <c r="F14" s="149" t="s">
        <v>36</v>
      </c>
      <c r="G14" s="149" t="s">
        <v>795</v>
      </c>
      <c r="H14" s="149" t="s">
        <v>796</v>
      </c>
      <c r="I14" s="293" t="s">
        <v>797</v>
      </c>
      <c r="J14" s="294" t="s">
        <v>798</v>
      </c>
      <c r="K14" s="295">
        <v>20417.63</v>
      </c>
      <c r="L14" s="246"/>
    </row>
    <row r="15" spans="1:12" ht="204" x14ac:dyDescent="0.2">
      <c r="A15" s="245"/>
      <c r="B15" s="309">
        <v>43678</v>
      </c>
      <c r="C15" s="198">
        <v>10502</v>
      </c>
      <c r="D15" s="149" t="s">
        <v>801</v>
      </c>
      <c r="E15" s="149" t="s">
        <v>800</v>
      </c>
      <c r="F15" s="149" t="s">
        <v>36</v>
      </c>
      <c r="G15" s="149" t="s">
        <v>795</v>
      </c>
      <c r="H15" s="149" t="s">
        <v>796</v>
      </c>
      <c r="I15" s="293" t="s">
        <v>797</v>
      </c>
      <c r="J15" s="294" t="s">
        <v>798</v>
      </c>
      <c r="K15" s="295">
        <v>20417.63</v>
      </c>
      <c r="L15" s="246"/>
    </row>
    <row r="16" spans="1:12" ht="51" x14ac:dyDescent="0.2">
      <c r="A16" s="245"/>
      <c r="B16" s="309">
        <v>43678</v>
      </c>
      <c r="C16" s="198">
        <v>10503</v>
      </c>
      <c r="D16" s="149" t="s">
        <v>750</v>
      </c>
      <c r="E16" s="149" t="s">
        <v>733</v>
      </c>
      <c r="F16" s="149" t="s">
        <v>36</v>
      </c>
      <c r="G16" s="149" t="s">
        <v>802</v>
      </c>
      <c r="H16" s="149" t="s">
        <v>803</v>
      </c>
      <c r="I16" s="293" t="s">
        <v>804</v>
      </c>
      <c r="J16" s="294" t="s">
        <v>805</v>
      </c>
      <c r="K16" s="295">
        <v>6716.48</v>
      </c>
      <c r="L16" s="246"/>
    </row>
    <row r="17" spans="1:12" ht="63.75" x14ac:dyDescent="0.2">
      <c r="A17" s="245"/>
      <c r="B17" s="309">
        <v>43678</v>
      </c>
      <c r="C17" s="198">
        <v>10504</v>
      </c>
      <c r="D17" s="149" t="s">
        <v>741</v>
      </c>
      <c r="E17" s="149" t="s">
        <v>733</v>
      </c>
      <c r="F17" s="149" t="s">
        <v>36</v>
      </c>
      <c r="G17" s="149" t="s">
        <v>780</v>
      </c>
      <c r="H17" s="149" t="s">
        <v>806</v>
      </c>
      <c r="I17" s="293" t="s">
        <v>807</v>
      </c>
      <c r="J17" s="294" t="s">
        <v>808</v>
      </c>
      <c r="K17" s="295">
        <v>16887.13</v>
      </c>
      <c r="L17" s="246"/>
    </row>
    <row r="18" spans="1:12" ht="38.25" x14ac:dyDescent="0.2">
      <c r="A18" s="245"/>
      <c r="B18" s="309">
        <v>43682</v>
      </c>
      <c r="C18" s="198">
        <v>10505</v>
      </c>
      <c r="D18" s="149" t="s">
        <v>732</v>
      </c>
      <c r="E18" s="149" t="s">
        <v>24</v>
      </c>
      <c r="F18" s="149" t="s">
        <v>36</v>
      </c>
      <c r="G18" s="149" t="s">
        <v>780</v>
      </c>
      <c r="H18" s="149" t="s">
        <v>809</v>
      </c>
      <c r="I18" s="293" t="s">
        <v>810</v>
      </c>
      <c r="J18" s="294" t="s">
        <v>811</v>
      </c>
      <c r="K18" s="295">
        <v>4598.82</v>
      </c>
      <c r="L18" s="246"/>
    </row>
    <row r="19" spans="1:12" ht="38.25" x14ac:dyDescent="0.2">
      <c r="A19" s="245"/>
      <c r="B19" s="309">
        <v>43682</v>
      </c>
      <c r="C19" s="198">
        <v>10506</v>
      </c>
      <c r="D19" s="149" t="s">
        <v>812</v>
      </c>
      <c r="E19" s="149" t="s">
        <v>752</v>
      </c>
      <c r="F19" s="149" t="s">
        <v>36</v>
      </c>
      <c r="G19" s="149" t="s">
        <v>780</v>
      </c>
      <c r="H19" s="149" t="s">
        <v>809</v>
      </c>
      <c r="I19" s="293" t="s">
        <v>810</v>
      </c>
      <c r="J19" s="294" t="s">
        <v>811</v>
      </c>
      <c r="K19" s="295">
        <v>4598.82</v>
      </c>
      <c r="L19" s="246"/>
    </row>
    <row r="20" spans="1:12" ht="63.75" x14ac:dyDescent="0.2">
      <c r="A20" s="245"/>
      <c r="B20" s="309">
        <v>43682</v>
      </c>
      <c r="C20" s="198">
        <v>10507</v>
      </c>
      <c r="D20" s="149" t="s">
        <v>813</v>
      </c>
      <c r="E20" s="149" t="s">
        <v>735</v>
      </c>
      <c r="F20" s="149" t="s">
        <v>36</v>
      </c>
      <c r="G20" s="149" t="s">
        <v>780</v>
      </c>
      <c r="H20" s="149" t="s">
        <v>809</v>
      </c>
      <c r="I20" s="293" t="s">
        <v>810</v>
      </c>
      <c r="J20" s="294" t="s">
        <v>814</v>
      </c>
      <c r="K20" s="295">
        <v>4598.82</v>
      </c>
      <c r="L20" s="246"/>
    </row>
    <row r="21" spans="1:12" ht="140.25" x14ac:dyDescent="0.2">
      <c r="A21" s="245"/>
      <c r="B21" s="309">
        <v>43685</v>
      </c>
      <c r="C21" s="198">
        <v>10508</v>
      </c>
      <c r="D21" s="149" t="s">
        <v>815</v>
      </c>
      <c r="E21" s="149" t="s">
        <v>816</v>
      </c>
      <c r="F21" s="149" t="s">
        <v>36</v>
      </c>
      <c r="G21" s="149" t="s">
        <v>817</v>
      </c>
      <c r="H21" s="149" t="s">
        <v>818</v>
      </c>
      <c r="I21" s="293" t="s">
        <v>819</v>
      </c>
      <c r="J21" s="294" t="s">
        <v>820</v>
      </c>
      <c r="K21" s="295">
        <v>3449.2</v>
      </c>
      <c r="L21" s="246"/>
    </row>
    <row r="22" spans="1:12" ht="76.5" x14ac:dyDescent="0.2">
      <c r="A22" s="245"/>
      <c r="B22" s="309">
        <v>43691</v>
      </c>
      <c r="C22" s="198">
        <v>10513</v>
      </c>
      <c r="D22" s="149" t="s">
        <v>757</v>
      </c>
      <c r="E22" s="149" t="s">
        <v>758</v>
      </c>
      <c r="F22" s="149" t="s">
        <v>36</v>
      </c>
      <c r="G22" s="149" t="s">
        <v>821</v>
      </c>
      <c r="H22" s="149" t="s">
        <v>822</v>
      </c>
      <c r="I22" s="293" t="s">
        <v>823</v>
      </c>
      <c r="J22" s="294" t="s">
        <v>824</v>
      </c>
      <c r="K22" s="295">
        <v>19950.45</v>
      </c>
      <c r="L22" s="246"/>
    </row>
    <row r="23" spans="1:12" ht="76.5" x14ac:dyDescent="0.2">
      <c r="A23" s="245"/>
      <c r="B23" s="309">
        <v>43691</v>
      </c>
      <c r="C23" s="198">
        <v>10514</v>
      </c>
      <c r="D23" s="149" t="s">
        <v>590</v>
      </c>
      <c r="E23" s="149" t="s">
        <v>825</v>
      </c>
      <c r="F23" s="149" t="s">
        <v>36</v>
      </c>
      <c r="G23" s="149" t="s">
        <v>28</v>
      </c>
      <c r="H23" s="149" t="s">
        <v>826</v>
      </c>
      <c r="I23" s="293" t="s">
        <v>827</v>
      </c>
      <c r="J23" s="294" t="s">
        <v>828</v>
      </c>
      <c r="K23" s="295">
        <v>23019.75</v>
      </c>
      <c r="L23" s="246"/>
    </row>
    <row r="24" spans="1:12" ht="140.25" x14ac:dyDescent="0.2">
      <c r="A24" s="245"/>
      <c r="B24" s="309">
        <v>43697</v>
      </c>
      <c r="C24" s="198">
        <v>10519</v>
      </c>
      <c r="D24" s="149" t="s">
        <v>829</v>
      </c>
      <c r="E24" s="149" t="s">
        <v>742</v>
      </c>
      <c r="F24" s="149" t="s">
        <v>36</v>
      </c>
      <c r="G24" s="149" t="s">
        <v>830</v>
      </c>
      <c r="H24" s="149" t="s">
        <v>831</v>
      </c>
      <c r="I24" s="293" t="s">
        <v>832</v>
      </c>
      <c r="J24" s="294" t="s">
        <v>833</v>
      </c>
      <c r="K24" s="295">
        <v>5754.41</v>
      </c>
      <c r="L24" s="246"/>
    </row>
    <row r="25" spans="1:12" ht="140.25" x14ac:dyDescent="0.2">
      <c r="A25" s="245"/>
      <c r="B25" s="309">
        <v>43697</v>
      </c>
      <c r="C25" s="198">
        <v>10520</v>
      </c>
      <c r="D25" s="149" t="s">
        <v>834</v>
      </c>
      <c r="E25" s="149" t="s">
        <v>734</v>
      </c>
      <c r="F25" s="149" t="s">
        <v>732</v>
      </c>
      <c r="G25" s="149" t="s">
        <v>830</v>
      </c>
      <c r="H25" s="149" t="s">
        <v>831</v>
      </c>
      <c r="I25" s="293" t="s">
        <v>835</v>
      </c>
      <c r="J25" s="294" t="s">
        <v>836</v>
      </c>
      <c r="K25" s="295">
        <v>11508.83</v>
      </c>
      <c r="L25" s="246"/>
    </row>
    <row r="26" spans="1:12" ht="76.5" x14ac:dyDescent="0.2">
      <c r="A26" s="245"/>
      <c r="B26" s="309">
        <v>43697</v>
      </c>
      <c r="C26" s="198">
        <v>10521</v>
      </c>
      <c r="D26" s="149" t="s">
        <v>759</v>
      </c>
      <c r="E26" s="149" t="s">
        <v>736</v>
      </c>
      <c r="F26" s="149" t="s">
        <v>36</v>
      </c>
      <c r="G26" s="149" t="s">
        <v>830</v>
      </c>
      <c r="H26" s="149" t="s">
        <v>837</v>
      </c>
      <c r="I26" s="293" t="s">
        <v>838</v>
      </c>
      <c r="J26" s="294" t="s">
        <v>839</v>
      </c>
      <c r="K26" s="295">
        <v>8056.18</v>
      </c>
      <c r="L26" s="246"/>
    </row>
    <row r="27" spans="1:12" ht="63.75" x14ac:dyDescent="0.2">
      <c r="A27" s="245"/>
      <c r="B27" s="309">
        <v>43697</v>
      </c>
      <c r="C27" s="198">
        <v>10522</v>
      </c>
      <c r="D27" s="149" t="s">
        <v>760</v>
      </c>
      <c r="E27" s="149" t="s">
        <v>747</v>
      </c>
      <c r="F27" s="149" t="s">
        <v>36</v>
      </c>
      <c r="G27" s="149" t="s">
        <v>830</v>
      </c>
      <c r="H27" s="149" t="s">
        <v>837</v>
      </c>
      <c r="I27" s="293" t="s">
        <v>838</v>
      </c>
      <c r="J27" s="294" t="s">
        <v>840</v>
      </c>
      <c r="K27" s="295">
        <v>8056.18</v>
      </c>
      <c r="L27" s="246"/>
    </row>
    <row r="28" spans="1:12" ht="63.75" x14ac:dyDescent="0.2">
      <c r="A28" s="245"/>
      <c r="B28" s="309">
        <v>43697</v>
      </c>
      <c r="C28" s="198">
        <v>10523</v>
      </c>
      <c r="D28" s="149" t="s">
        <v>841</v>
      </c>
      <c r="E28" s="149" t="s">
        <v>752</v>
      </c>
      <c r="F28" s="149" t="s">
        <v>36</v>
      </c>
      <c r="G28" s="149" t="s">
        <v>830</v>
      </c>
      <c r="H28" s="149" t="s">
        <v>831</v>
      </c>
      <c r="I28" s="293" t="s">
        <v>842</v>
      </c>
      <c r="J28" s="294" t="s">
        <v>843</v>
      </c>
      <c r="K28" s="295">
        <v>5754.41</v>
      </c>
      <c r="L28" s="246"/>
    </row>
    <row r="29" spans="1:12" ht="140.25" x14ac:dyDescent="0.2">
      <c r="A29" s="245"/>
      <c r="B29" s="309">
        <v>43698</v>
      </c>
      <c r="C29" s="198">
        <v>10525</v>
      </c>
      <c r="D29" s="149" t="s">
        <v>731</v>
      </c>
      <c r="E29" s="149" t="s">
        <v>24</v>
      </c>
      <c r="F29" s="149" t="s">
        <v>36</v>
      </c>
      <c r="G29" s="149" t="s">
        <v>844</v>
      </c>
      <c r="H29" s="149" t="s">
        <v>845</v>
      </c>
      <c r="I29" s="293" t="s">
        <v>846</v>
      </c>
      <c r="J29" s="294" t="s">
        <v>847</v>
      </c>
      <c r="K29" s="295">
        <v>16877.21</v>
      </c>
      <c r="L29" s="246"/>
    </row>
    <row r="30" spans="1:12" ht="127.5" x14ac:dyDescent="0.2">
      <c r="A30" s="245"/>
      <c r="B30" s="309">
        <v>43698</v>
      </c>
      <c r="C30" s="198">
        <v>10526</v>
      </c>
      <c r="D30" s="149" t="s">
        <v>848</v>
      </c>
      <c r="E30" s="149" t="s">
        <v>849</v>
      </c>
      <c r="F30" s="149" t="s">
        <v>36</v>
      </c>
      <c r="G30" s="149" t="s">
        <v>844</v>
      </c>
      <c r="H30" s="149" t="s">
        <v>850</v>
      </c>
      <c r="I30" s="293" t="s">
        <v>851</v>
      </c>
      <c r="J30" s="294" t="s">
        <v>852</v>
      </c>
      <c r="K30" s="295">
        <v>7671.46</v>
      </c>
      <c r="L30" s="246"/>
    </row>
    <row r="31" spans="1:12" ht="63.75" x14ac:dyDescent="0.2">
      <c r="A31" s="245"/>
      <c r="B31" s="309">
        <v>43703</v>
      </c>
      <c r="C31" s="198">
        <v>10532</v>
      </c>
      <c r="D31" s="149" t="s">
        <v>853</v>
      </c>
      <c r="E31" s="149" t="s">
        <v>854</v>
      </c>
      <c r="F31" s="149" t="s">
        <v>36</v>
      </c>
      <c r="G31" s="149" t="s">
        <v>855</v>
      </c>
      <c r="H31" s="149" t="s">
        <v>856</v>
      </c>
      <c r="I31" s="293" t="s">
        <v>857</v>
      </c>
      <c r="J31" s="294" t="s">
        <v>858</v>
      </c>
      <c r="K31" s="295">
        <v>9394.11</v>
      </c>
      <c r="L31" s="246"/>
    </row>
    <row r="32" spans="1:12" ht="63.75" x14ac:dyDescent="0.2">
      <c r="A32" s="245"/>
      <c r="B32" s="309">
        <v>43703</v>
      </c>
      <c r="C32" s="198">
        <v>10533</v>
      </c>
      <c r="D32" s="149" t="s">
        <v>859</v>
      </c>
      <c r="E32" s="149" t="s">
        <v>752</v>
      </c>
      <c r="F32" s="149" t="s">
        <v>36</v>
      </c>
      <c r="G32" s="149" t="s">
        <v>855</v>
      </c>
      <c r="H32" s="149" t="s">
        <v>856</v>
      </c>
      <c r="I32" s="293" t="s">
        <v>857</v>
      </c>
      <c r="J32" s="294" t="s">
        <v>858</v>
      </c>
      <c r="K32" s="295">
        <v>9394.11</v>
      </c>
      <c r="L32" s="246"/>
    </row>
    <row r="33" spans="1:12" ht="63.75" x14ac:dyDescent="0.2">
      <c r="A33" s="245"/>
      <c r="B33" s="309">
        <v>43703</v>
      </c>
      <c r="C33" s="198">
        <v>10534</v>
      </c>
      <c r="D33" s="149" t="s">
        <v>860</v>
      </c>
      <c r="E33" s="149" t="s">
        <v>752</v>
      </c>
      <c r="F33" s="149" t="s">
        <v>36</v>
      </c>
      <c r="G33" s="149" t="s">
        <v>855</v>
      </c>
      <c r="H33" s="149" t="s">
        <v>856</v>
      </c>
      <c r="I33" s="293" t="s">
        <v>857</v>
      </c>
      <c r="J33" s="294" t="s">
        <v>858</v>
      </c>
      <c r="K33" s="295">
        <v>9394.11</v>
      </c>
      <c r="L33" s="246"/>
    </row>
    <row r="34" spans="1:12" ht="89.25" x14ac:dyDescent="0.2">
      <c r="A34" s="245"/>
      <c r="B34" s="309">
        <v>43704</v>
      </c>
      <c r="C34" s="198">
        <v>10537</v>
      </c>
      <c r="D34" s="149" t="s">
        <v>861</v>
      </c>
      <c r="E34" s="149" t="s">
        <v>742</v>
      </c>
      <c r="F34" s="149" t="s">
        <v>732</v>
      </c>
      <c r="G34" s="149" t="s">
        <v>862</v>
      </c>
      <c r="H34" s="149" t="s">
        <v>863</v>
      </c>
      <c r="I34" s="293" t="s">
        <v>864</v>
      </c>
      <c r="J34" s="294" t="s">
        <v>865</v>
      </c>
      <c r="K34" s="295">
        <v>8051.79</v>
      </c>
      <c r="L34" s="246"/>
    </row>
    <row r="35" spans="1:12" ht="63.75" x14ac:dyDescent="0.2">
      <c r="A35" s="245"/>
      <c r="B35" s="309">
        <v>43704</v>
      </c>
      <c r="C35" s="198">
        <v>10538</v>
      </c>
      <c r="D35" s="149" t="s">
        <v>756</v>
      </c>
      <c r="E35" s="149" t="s">
        <v>735</v>
      </c>
      <c r="F35" s="149" t="s">
        <v>732</v>
      </c>
      <c r="G35" s="149" t="s">
        <v>862</v>
      </c>
      <c r="H35" s="149" t="s">
        <v>863</v>
      </c>
      <c r="I35" s="293" t="s">
        <v>866</v>
      </c>
      <c r="J35" s="294" t="s">
        <v>867</v>
      </c>
      <c r="K35" s="295">
        <v>5751.28</v>
      </c>
      <c r="L35" s="246"/>
    </row>
    <row r="36" spans="1:12" ht="63.75" x14ac:dyDescent="0.2">
      <c r="A36" s="245"/>
      <c r="B36" s="309">
        <v>43704</v>
      </c>
      <c r="C36" s="198">
        <v>10539</v>
      </c>
      <c r="D36" s="149" t="s">
        <v>753</v>
      </c>
      <c r="E36" s="149" t="s">
        <v>749</v>
      </c>
      <c r="F36" s="149" t="s">
        <v>732</v>
      </c>
      <c r="G36" s="149" t="s">
        <v>862</v>
      </c>
      <c r="H36" s="149" t="s">
        <v>863</v>
      </c>
      <c r="I36" s="293" t="s">
        <v>866</v>
      </c>
      <c r="J36" s="294" t="s">
        <v>867</v>
      </c>
      <c r="K36" s="295">
        <v>5751.28</v>
      </c>
      <c r="L36" s="246"/>
    </row>
    <row r="37" spans="1:12" ht="38.25" x14ac:dyDescent="0.2">
      <c r="A37" s="245"/>
      <c r="B37" s="309">
        <v>43705</v>
      </c>
      <c r="C37" s="198">
        <v>10540</v>
      </c>
      <c r="D37" s="149" t="s">
        <v>868</v>
      </c>
      <c r="E37" s="149" t="s">
        <v>869</v>
      </c>
      <c r="F37" s="149" t="s">
        <v>732</v>
      </c>
      <c r="G37" s="149" t="s">
        <v>862</v>
      </c>
      <c r="H37" s="149" t="s">
        <v>870</v>
      </c>
      <c r="I37" s="293" t="s">
        <v>871</v>
      </c>
      <c r="J37" s="294" t="s">
        <v>872</v>
      </c>
      <c r="K37" s="295">
        <v>5755.66</v>
      </c>
      <c r="L37" s="246"/>
    </row>
    <row r="38" spans="1:12" ht="153" x14ac:dyDescent="0.2">
      <c r="A38" s="245"/>
      <c r="B38" s="309">
        <v>43705</v>
      </c>
      <c r="C38" s="198">
        <v>10542</v>
      </c>
      <c r="D38" s="149" t="s">
        <v>873</v>
      </c>
      <c r="E38" s="149" t="s">
        <v>825</v>
      </c>
      <c r="F38" s="149" t="s">
        <v>737</v>
      </c>
      <c r="G38" s="149" t="s">
        <v>862</v>
      </c>
      <c r="H38" s="149" t="s">
        <v>874</v>
      </c>
      <c r="I38" s="293" t="s">
        <v>875</v>
      </c>
      <c r="J38" s="294" t="s">
        <v>876</v>
      </c>
      <c r="K38" s="295">
        <v>8057.92</v>
      </c>
      <c r="L38" s="246"/>
    </row>
    <row r="39" spans="1:12" ht="114.75" x14ac:dyDescent="0.2">
      <c r="A39" s="245"/>
      <c r="B39" s="309">
        <v>43705</v>
      </c>
      <c r="C39" s="198">
        <v>10543</v>
      </c>
      <c r="D39" s="149" t="s">
        <v>877</v>
      </c>
      <c r="E39" s="149" t="s">
        <v>735</v>
      </c>
      <c r="F39" s="149" t="s">
        <v>737</v>
      </c>
      <c r="G39" s="149" t="s">
        <v>862</v>
      </c>
      <c r="H39" s="149" t="s">
        <v>874</v>
      </c>
      <c r="I39" s="293" t="s">
        <v>875</v>
      </c>
      <c r="J39" s="294" t="s">
        <v>878</v>
      </c>
      <c r="K39" s="295">
        <v>8057.92</v>
      </c>
      <c r="L39" s="246"/>
    </row>
    <row r="40" spans="1:12" ht="127.5" x14ac:dyDescent="0.2">
      <c r="A40" s="245"/>
      <c r="B40" s="309">
        <v>43705</v>
      </c>
      <c r="C40" s="198">
        <v>10544</v>
      </c>
      <c r="D40" s="149" t="s">
        <v>879</v>
      </c>
      <c r="E40" s="149" t="s">
        <v>735</v>
      </c>
      <c r="F40" s="149" t="s">
        <v>737</v>
      </c>
      <c r="G40" s="149" t="s">
        <v>862</v>
      </c>
      <c r="H40" s="149" t="s">
        <v>874</v>
      </c>
      <c r="I40" s="293" t="s">
        <v>875</v>
      </c>
      <c r="J40" s="294" t="s">
        <v>880</v>
      </c>
      <c r="K40" s="295">
        <v>8057.92</v>
      </c>
      <c r="L40" s="246"/>
    </row>
    <row r="41" spans="1:12" ht="89.25" x14ac:dyDescent="0.2">
      <c r="A41" s="245"/>
      <c r="B41" s="309">
        <v>43705</v>
      </c>
      <c r="C41" s="198">
        <v>10546</v>
      </c>
      <c r="D41" s="149" t="s">
        <v>759</v>
      </c>
      <c r="E41" s="149" t="s">
        <v>744</v>
      </c>
      <c r="F41" s="149" t="s">
        <v>737</v>
      </c>
      <c r="G41" s="149" t="s">
        <v>881</v>
      </c>
      <c r="H41" s="149" t="s">
        <v>882</v>
      </c>
      <c r="I41" s="293" t="s">
        <v>883</v>
      </c>
      <c r="J41" s="294" t="s">
        <v>884</v>
      </c>
      <c r="K41" s="295">
        <v>19952.95</v>
      </c>
      <c r="L41" s="246"/>
    </row>
    <row r="42" spans="1:12" ht="63.75" x14ac:dyDescent="0.2">
      <c r="A42" s="245"/>
      <c r="B42" s="309">
        <v>43705</v>
      </c>
      <c r="C42" s="198">
        <v>10548</v>
      </c>
      <c r="D42" s="149" t="s">
        <v>885</v>
      </c>
      <c r="E42" s="149" t="s">
        <v>761</v>
      </c>
      <c r="F42" s="149" t="s">
        <v>36</v>
      </c>
      <c r="G42" s="149" t="s">
        <v>8</v>
      </c>
      <c r="H42" s="149" t="s">
        <v>870</v>
      </c>
      <c r="I42" s="293" t="s">
        <v>886</v>
      </c>
      <c r="J42" s="294" t="s">
        <v>887</v>
      </c>
      <c r="K42" s="295">
        <v>6714.93</v>
      </c>
      <c r="L42" s="246"/>
    </row>
    <row r="43" spans="1:12" ht="191.25" x14ac:dyDescent="0.2">
      <c r="A43" s="245"/>
      <c r="B43" s="309">
        <v>43707</v>
      </c>
      <c r="C43" s="198">
        <v>10550</v>
      </c>
      <c r="D43" s="149" t="s">
        <v>750</v>
      </c>
      <c r="E43" s="149" t="s">
        <v>733</v>
      </c>
      <c r="F43" s="149" t="s">
        <v>737</v>
      </c>
      <c r="G43" s="149" t="s">
        <v>862</v>
      </c>
      <c r="H43" s="149" t="s">
        <v>888</v>
      </c>
      <c r="I43" s="293" t="s">
        <v>889</v>
      </c>
      <c r="J43" s="294" t="s">
        <v>890</v>
      </c>
      <c r="K43" s="295">
        <v>8064.96</v>
      </c>
      <c r="L43" s="246"/>
    </row>
    <row r="44" spans="1:12" x14ac:dyDescent="0.2">
      <c r="A44" s="245"/>
      <c r="B44" s="280" t="s">
        <v>727</v>
      </c>
      <c r="C44" s="279"/>
      <c r="D44" s="262"/>
      <c r="E44" s="262"/>
      <c r="F44" s="262"/>
      <c r="G44" s="262"/>
      <c r="H44" s="262"/>
      <c r="I44" s="263"/>
      <c r="J44" s="264"/>
      <c r="K44" s="265"/>
      <c r="L44" s="246"/>
    </row>
    <row r="45" spans="1:12" x14ac:dyDescent="0.2">
      <c r="A45" s="245"/>
      <c r="B45" s="310"/>
      <c r="C45" s="311"/>
      <c r="D45" s="296" t="s">
        <v>892</v>
      </c>
      <c r="E45" s="297"/>
      <c r="F45" s="298"/>
      <c r="G45" s="299"/>
      <c r="H45" s="300"/>
      <c r="I45" s="301"/>
      <c r="J45" s="301"/>
      <c r="K45" s="249"/>
      <c r="L45" s="246"/>
    </row>
    <row r="46" spans="1:12" x14ac:dyDescent="0.2">
      <c r="A46" s="245"/>
      <c r="B46" s="280" t="s">
        <v>726</v>
      </c>
      <c r="C46" s="279"/>
      <c r="D46" s="262"/>
      <c r="E46" s="262"/>
      <c r="F46" s="262"/>
      <c r="G46" s="262"/>
      <c r="H46" s="262"/>
      <c r="I46" s="263"/>
      <c r="J46" s="264"/>
      <c r="K46" s="265"/>
      <c r="L46" s="246"/>
    </row>
    <row r="47" spans="1:12" ht="51" x14ac:dyDescent="0.2">
      <c r="A47" s="245"/>
      <c r="B47" s="244">
        <v>43627</v>
      </c>
      <c r="C47" s="198">
        <v>6</v>
      </c>
      <c r="D47" s="247" t="s">
        <v>894</v>
      </c>
      <c r="E47" s="247" t="s">
        <v>895</v>
      </c>
      <c r="F47" s="247" t="s">
        <v>738</v>
      </c>
      <c r="G47" s="247" t="s">
        <v>951</v>
      </c>
      <c r="H47" s="247" t="s">
        <v>952</v>
      </c>
      <c r="I47" s="292" t="s">
        <v>953</v>
      </c>
      <c r="J47" s="248" t="s">
        <v>954</v>
      </c>
      <c r="K47" s="249">
        <v>10775.3</v>
      </c>
      <c r="L47" s="246"/>
    </row>
    <row r="48" spans="1:12" ht="38.25" x14ac:dyDescent="0.2">
      <c r="A48" s="245"/>
      <c r="B48" s="244">
        <v>43677</v>
      </c>
      <c r="C48" s="198">
        <v>42</v>
      </c>
      <c r="D48" s="149" t="s">
        <v>896</v>
      </c>
      <c r="E48" s="149" t="s">
        <v>897</v>
      </c>
      <c r="F48" s="247" t="s">
        <v>738</v>
      </c>
      <c r="G48" s="247" t="s">
        <v>955</v>
      </c>
      <c r="H48" s="247" t="s">
        <v>956</v>
      </c>
      <c r="I48" s="292" t="s">
        <v>957</v>
      </c>
      <c r="J48" s="248" t="s">
        <v>958</v>
      </c>
      <c r="K48" s="225">
        <v>7651.13</v>
      </c>
      <c r="L48" s="246"/>
    </row>
    <row r="49" spans="1:12" ht="57.75" customHeight="1" x14ac:dyDescent="0.2">
      <c r="A49" s="245"/>
      <c r="B49" s="244">
        <v>43656</v>
      </c>
      <c r="C49" s="198">
        <v>23</v>
      </c>
      <c r="D49" s="247" t="s">
        <v>898</v>
      </c>
      <c r="E49" s="247" t="s">
        <v>899</v>
      </c>
      <c r="F49" s="247" t="s">
        <v>738</v>
      </c>
      <c r="G49" s="247" t="s">
        <v>959</v>
      </c>
      <c r="H49" s="247" t="s">
        <v>960</v>
      </c>
      <c r="I49" s="292" t="s">
        <v>961</v>
      </c>
      <c r="J49" s="248" t="s">
        <v>962</v>
      </c>
      <c r="K49" s="249">
        <v>14740.75</v>
      </c>
      <c r="L49" s="246"/>
    </row>
    <row r="50" spans="1:12" ht="71.25" customHeight="1" x14ac:dyDescent="0.2">
      <c r="A50" s="245"/>
      <c r="B50" s="244">
        <v>43656</v>
      </c>
      <c r="C50" s="198">
        <v>22</v>
      </c>
      <c r="D50" s="247" t="s">
        <v>900</v>
      </c>
      <c r="E50" s="247" t="s">
        <v>899</v>
      </c>
      <c r="F50" s="247" t="s">
        <v>738</v>
      </c>
      <c r="G50" s="247" t="s">
        <v>959</v>
      </c>
      <c r="H50" s="247" t="s">
        <v>960</v>
      </c>
      <c r="I50" s="292" t="s">
        <v>961</v>
      </c>
      <c r="J50" s="248" t="s">
        <v>963</v>
      </c>
      <c r="K50" s="249">
        <v>14740.74</v>
      </c>
      <c r="L50" s="246"/>
    </row>
    <row r="51" spans="1:12" s="268" customFormat="1" ht="63.75" x14ac:dyDescent="0.2">
      <c r="A51" s="266"/>
      <c r="B51" s="244" t="s">
        <v>893</v>
      </c>
      <c r="C51" s="198">
        <v>33</v>
      </c>
      <c r="D51" s="247" t="s">
        <v>901</v>
      </c>
      <c r="E51" s="247" t="s">
        <v>902</v>
      </c>
      <c r="F51" s="247" t="s">
        <v>738</v>
      </c>
      <c r="G51" s="247" t="s">
        <v>964</v>
      </c>
      <c r="H51" s="247" t="s">
        <v>965</v>
      </c>
      <c r="I51" s="292" t="s">
        <v>966</v>
      </c>
      <c r="J51" s="248" t="s">
        <v>967</v>
      </c>
      <c r="K51" s="249">
        <v>4590.68</v>
      </c>
      <c r="L51" s="267"/>
    </row>
    <row r="52" spans="1:12" s="202" customFormat="1" ht="51" x14ac:dyDescent="0.2">
      <c r="A52" s="270"/>
      <c r="B52" s="244">
        <v>43654</v>
      </c>
      <c r="C52" s="198">
        <v>5</v>
      </c>
      <c r="D52" s="149" t="s">
        <v>903</v>
      </c>
      <c r="E52" s="149" t="s">
        <v>904</v>
      </c>
      <c r="F52" s="247" t="s">
        <v>947</v>
      </c>
      <c r="G52" s="247" t="s">
        <v>968</v>
      </c>
      <c r="H52" s="247" t="s">
        <v>969</v>
      </c>
      <c r="I52" s="292" t="s">
        <v>970</v>
      </c>
      <c r="J52" s="248" t="s">
        <v>971</v>
      </c>
      <c r="K52" s="225">
        <v>6161.34</v>
      </c>
    </row>
    <row r="53" spans="1:12" s="269" customFormat="1" ht="63.75" x14ac:dyDescent="0.2">
      <c r="A53" s="290"/>
      <c r="B53" s="244">
        <v>43670</v>
      </c>
      <c r="C53" s="198">
        <v>18</v>
      </c>
      <c r="D53" s="247" t="s">
        <v>905</v>
      </c>
      <c r="E53" s="247" t="s">
        <v>906</v>
      </c>
      <c r="F53" s="247" t="s">
        <v>738</v>
      </c>
      <c r="G53" s="247" t="s">
        <v>972</v>
      </c>
      <c r="H53" s="247" t="s">
        <v>973</v>
      </c>
      <c r="I53" s="292" t="s">
        <v>974</v>
      </c>
      <c r="J53" s="248" t="s">
        <v>975</v>
      </c>
      <c r="K53" s="249">
        <v>4589</v>
      </c>
      <c r="L53" s="291"/>
    </row>
    <row r="54" spans="1:12" ht="55.5" customHeight="1" x14ac:dyDescent="0.2">
      <c r="A54" s="245"/>
      <c r="B54" s="244">
        <v>43588</v>
      </c>
      <c r="C54" s="198">
        <v>4</v>
      </c>
      <c r="D54" s="247" t="s">
        <v>907</v>
      </c>
      <c r="E54" s="247" t="s">
        <v>904</v>
      </c>
      <c r="F54" s="247" t="s">
        <v>737</v>
      </c>
      <c r="G54" s="247" t="s">
        <v>98</v>
      </c>
      <c r="H54" s="247" t="s">
        <v>976</v>
      </c>
      <c r="I54" s="292" t="s">
        <v>765</v>
      </c>
      <c r="J54" s="248" t="s">
        <v>977</v>
      </c>
      <c r="K54" s="249">
        <v>634.80999999999995</v>
      </c>
      <c r="L54" s="246"/>
    </row>
    <row r="55" spans="1:12" ht="57.75" customHeight="1" x14ac:dyDescent="0.2">
      <c r="A55" s="245"/>
      <c r="B55" s="244">
        <v>43637</v>
      </c>
      <c r="C55" s="198">
        <v>40</v>
      </c>
      <c r="D55" s="247" t="s">
        <v>908</v>
      </c>
      <c r="E55" s="247" t="s">
        <v>909</v>
      </c>
      <c r="F55" s="247" t="s">
        <v>948</v>
      </c>
      <c r="G55" s="247" t="s">
        <v>978</v>
      </c>
      <c r="H55" s="247" t="s">
        <v>979</v>
      </c>
      <c r="I55" s="292" t="s">
        <v>980</v>
      </c>
      <c r="J55" s="248" t="s">
        <v>981</v>
      </c>
      <c r="K55" s="249">
        <v>1342.99</v>
      </c>
      <c r="L55" s="246"/>
    </row>
    <row r="56" spans="1:12" ht="57.75" customHeight="1" x14ac:dyDescent="0.2">
      <c r="A56" s="245"/>
      <c r="B56" s="244">
        <v>43654</v>
      </c>
      <c r="C56" s="198">
        <v>41</v>
      </c>
      <c r="D56" s="247" t="s">
        <v>908</v>
      </c>
      <c r="E56" s="247" t="s">
        <v>909</v>
      </c>
      <c r="F56" s="247" t="s">
        <v>948</v>
      </c>
      <c r="G56" s="247" t="s">
        <v>982</v>
      </c>
      <c r="H56" s="247" t="s">
        <v>983</v>
      </c>
      <c r="I56" s="292" t="s">
        <v>984</v>
      </c>
      <c r="J56" s="248" t="s">
        <v>985</v>
      </c>
      <c r="K56" s="249">
        <v>9400.93</v>
      </c>
      <c r="L56" s="246"/>
    </row>
    <row r="57" spans="1:12" ht="71.25" customHeight="1" x14ac:dyDescent="0.2">
      <c r="A57" s="245"/>
      <c r="B57" s="250">
        <v>43658</v>
      </c>
      <c r="C57" s="251">
        <v>27</v>
      </c>
      <c r="D57" s="252" t="s">
        <v>910</v>
      </c>
      <c r="E57" s="252" t="s">
        <v>911</v>
      </c>
      <c r="F57" s="247" t="s">
        <v>738</v>
      </c>
      <c r="G57" s="247" t="s">
        <v>986</v>
      </c>
      <c r="H57" s="247" t="s">
        <v>987</v>
      </c>
      <c r="I57" s="292" t="s">
        <v>988</v>
      </c>
      <c r="J57" s="248" t="s">
        <v>989</v>
      </c>
      <c r="K57" s="211">
        <v>10743.92</v>
      </c>
      <c r="L57" s="246"/>
    </row>
    <row r="58" spans="1:12" ht="51" x14ac:dyDescent="0.2">
      <c r="A58" s="245"/>
      <c r="B58" s="250">
        <v>43668</v>
      </c>
      <c r="C58" s="251">
        <v>8</v>
      </c>
      <c r="D58" s="252" t="s">
        <v>258</v>
      </c>
      <c r="E58" s="252" t="s">
        <v>912</v>
      </c>
      <c r="F58" s="247" t="s">
        <v>737</v>
      </c>
      <c r="G58" s="247" t="s">
        <v>990</v>
      </c>
      <c r="H58" s="247" t="s">
        <v>991</v>
      </c>
      <c r="I58" s="292" t="s">
        <v>992</v>
      </c>
      <c r="J58" s="248" t="s">
        <v>993</v>
      </c>
      <c r="K58" s="211">
        <v>22972.59</v>
      </c>
      <c r="L58" s="246"/>
    </row>
    <row r="59" spans="1:12" ht="51" x14ac:dyDescent="0.2">
      <c r="A59" s="245"/>
      <c r="B59" s="250">
        <v>43518</v>
      </c>
      <c r="C59" s="251">
        <v>2</v>
      </c>
      <c r="D59" s="252" t="s">
        <v>913</v>
      </c>
      <c r="E59" s="252" t="s">
        <v>914</v>
      </c>
      <c r="F59" s="247" t="s">
        <v>738</v>
      </c>
      <c r="G59" s="247" t="s">
        <v>748</v>
      </c>
      <c r="H59" s="247" t="s">
        <v>994</v>
      </c>
      <c r="I59" s="292" t="s">
        <v>995</v>
      </c>
      <c r="J59" s="248" t="s">
        <v>996</v>
      </c>
      <c r="K59" s="211">
        <v>2529.31</v>
      </c>
      <c r="L59" s="246"/>
    </row>
    <row r="60" spans="1:12" ht="72" customHeight="1" x14ac:dyDescent="0.2">
      <c r="A60" s="245"/>
      <c r="B60" s="250">
        <v>43630</v>
      </c>
      <c r="C60" s="251">
        <v>38</v>
      </c>
      <c r="D60" s="252" t="s">
        <v>915</v>
      </c>
      <c r="E60" s="252" t="s">
        <v>916</v>
      </c>
      <c r="F60" s="247" t="s">
        <v>738</v>
      </c>
      <c r="G60" s="247" t="s">
        <v>997</v>
      </c>
      <c r="H60" s="247" t="s">
        <v>998</v>
      </c>
      <c r="I60" s="292" t="s">
        <v>999</v>
      </c>
      <c r="J60" s="248" t="s">
        <v>1000</v>
      </c>
      <c r="K60" s="211">
        <v>1346.85</v>
      </c>
      <c r="L60" s="246"/>
    </row>
    <row r="61" spans="1:12" ht="76.5" x14ac:dyDescent="0.2">
      <c r="A61" s="245"/>
      <c r="B61" s="250">
        <v>43630</v>
      </c>
      <c r="C61" s="251">
        <v>39</v>
      </c>
      <c r="D61" s="252" t="s">
        <v>917</v>
      </c>
      <c r="E61" s="252" t="s">
        <v>918</v>
      </c>
      <c r="F61" s="247" t="s">
        <v>738</v>
      </c>
      <c r="G61" s="247" t="s">
        <v>997</v>
      </c>
      <c r="H61" s="247" t="s">
        <v>998</v>
      </c>
      <c r="I61" s="292" t="s">
        <v>999</v>
      </c>
      <c r="J61" s="248" t="s">
        <v>1000</v>
      </c>
      <c r="K61" s="211">
        <v>1346.84</v>
      </c>
      <c r="L61" s="246"/>
    </row>
    <row r="62" spans="1:12" ht="58.5" customHeight="1" x14ac:dyDescent="0.2">
      <c r="A62" s="245"/>
      <c r="B62" s="250">
        <v>43672</v>
      </c>
      <c r="C62" s="251">
        <v>8</v>
      </c>
      <c r="D62" s="252" t="s">
        <v>919</v>
      </c>
      <c r="E62" s="252" t="s">
        <v>920</v>
      </c>
      <c r="F62" s="247" t="s">
        <v>754</v>
      </c>
      <c r="G62" s="247" t="s">
        <v>764</v>
      </c>
      <c r="H62" s="247" t="s">
        <v>770</v>
      </c>
      <c r="I62" s="292" t="s">
        <v>1001</v>
      </c>
      <c r="J62" s="248" t="s">
        <v>1002</v>
      </c>
      <c r="K62" s="211">
        <v>6138.27</v>
      </c>
      <c r="L62" s="246"/>
    </row>
    <row r="63" spans="1:12" ht="51" x14ac:dyDescent="0.2">
      <c r="A63" s="245"/>
      <c r="B63" s="250">
        <v>43640</v>
      </c>
      <c r="C63" s="251">
        <v>19</v>
      </c>
      <c r="D63" s="252" t="s">
        <v>921</v>
      </c>
      <c r="E63" s="252" t="s">
        <v>922</v>
      </c>
      <c r="F63" s="247" t="s">
        <v>738</v>
      </c>
      <c r="G63" s="247" t="s">
        <v>766</v>
      </c>
      <c r="H63" s="247" t="s">
        <v>767</v>
      </c>
      <c r="I63" s="292" t="s">
        <v>768</v>
      </c>
      <c r="J63" s="248" t="s">
        <v>1003</v>
      </c>
      <c r="K63" s="211">
        <v>4621</v>
      </c>
      <c r="L63" s="246"/>
    </row>
    <row r="64" spans="1:12" ht="55.5" customHeight="1" x14ac:dyDescent="0.2">
      <c r="A64" s="245"/>
      <c r="B64" s="250">
        <v>43654</v>
      </c>
      <c r="C64" s="251">
        <v>20</v>
      </c>
      <c r="D64" s="252" t="s">
        <v>921</v>
      </c>
      <c r="E64" s="252" t="s">
        <v>922</v>
      </c>
      <c r="F64" s="247" t="s">
        <v>738</v>
      </c>
      <c r="G64" s="247" t="s">
        <v>1004</v>
      </c>
      <c r="H64" s="247" t="s">
        <v>1005</v>
      </c>
      <c r="I64" s="292" t="s">
        <v>1006</v>
      </c>
      <c r="J64" s="248" t="s">
        <v>1007</v>
      </c>
      <c r="K64" s="211">
        <v>1540.34</v>
      </c>
      <c r="L64" s="246"/>
    </row>
    <row r="65" spans="1:12" ht="67.5" customHeight="1" x14ac:dyDescent="0.2">
      <c r="A65" s="245"/>
      <c r="B65" s="250">
        <v>43654</v>
      </c>
      <c r="C65" s="251">
        <v>21</v>
      </c>
      <c r="D65" s="252" t="s">
        <v>923</v>
      </c>
      <c r="E65" s="252" t="s">
        <v>924</v>
      </c>
      <c r="F65" s="247" t="s">
        <v>738</v>
      </c>
      <c r="G65" s="247" t="s">
        <v>1004</v>
      </c>
      <c r="H65" s="247" t="s">
        <v>1005</v>
      </c>
      <c r="I65" s="292" t="s">
        <v>1006</v>
      </c>
      <c r="J65" s="248" t="s">
        <v>1008</v>
      </c>
      <c r="K65" s="211">
        <v>1540.34</v>
      </c>
      <c r="L65" s="246"/>
    </row>
    <row r="66" spans="1:12" ht="57" customHeight="1" x14ac:dyDescent="0.2">
      <c r="A66" s="245"/>
      <c r="B66" s="250">
        <v>43656</v>
      </c>
      <c r="C66" s="251">
        <v>44</v>
      </c>
      <c r="D66" s="252" t="s">
        <v>925</v>
      </c>
      <c r="E66" s="252" t="s">
        <v>926</v>
      </c>
      <c r="F66" s="247" t="s">
        <v>949</v>
      </c>
      <c r="G66" s="247" t="s">
        <v>1009</v>
      </c>
      <c r="H66" s="247" t="s">
        <v>1010</v>
      </c>
      <c r="I66" s="292" t="s">
        <v>1011</v>
      </c>
      <c r="J66" s="248" t="s">
        <v>1012</v>
      </c>
      <c r="K66" s="211">
        <v>4594.5200000000004</v>
      </c>
      <c r="L66" s="246"/>
    </row>
    <row r="67" spans="1:12" ht="58.5" customHeight="1" x14ac:dyDescent="0.2">
      <c r="A67" s="245"/>
      <c r="B67" s="250">
        <v>43669</v>
      </c>
      <c r="C67" s="251">
        <v>45</v>
      </c>
      <c r="D67" s="252" t="s">
        <v>927</v>
      </c>
      <c r="E67" s="252" t="s">
        <v>926</v>
      </c>
      <c r="F67" s="247" t="s">
        <v>737</v>
      </c>
      <c r="G67" s="247" t="s">
        <v>1013</v>
      </c>
      <c r="H67" s="247" t="s">
        <v>1014</v>
      </c>
      <c r="I67" s="292" t="s">
        <v>1015</v>
      </c>
      <c r="J67" s="248" t="s">
        <v>1016</v>
      </c>
      <c r="K67" s="211">
        <v>4594.5200000000004</v>
      </c>
      <c r="L67" s="246"/>
    </row>
    <row r="68" spans="1:12" ht="55.5" customHeight="1" x14ac:dyDescent="0.2">
      <c r="A68" s="245"/>
      <c r="B68" s="250">
        <v>43691</v>
      </c>
      <c r="C68" s="251">
        <v>46</v>
      </c>
      <c r="D68" s="252" t="s">
        <v>927</v>
      </c>
      <c r="E68" s="252" t="s">
        <v>926</v>
      </c>
      <c r="F68" s="247" t="s">
        <v>738</v>
      </c>
      <c r="G68" s="247" t="s">
        <v>1017</v>
      </c>
      <c r="H68" s="247" t="s">
        <v>1018</v>
      </c>
      <c r="I68" s="292" t="s">
        <v>1019</v>
      </c>
      <c r="J68" s="248" t="s">
        <v>1020</v>
      </c>
      <c r="K68" s="211">
        <v>1534.39</v>
      </c>
      <c r="L68" s="246"/>
    </row>
    <row r="69" spans="1:12" ht="89.25" x14ac:dyDescent="0.2">
      <c r="A69" s="245"/>
      <c r="B69" s="250">
        <v>43658</v>
      </c>
      <c r="C69" s="251">
        <v>22</v>
      </c>
      <c r="D69" s="252" t="s">
        <v>928</v>
      </c>
      <c r="E69" s="252" t="s">
        <v>929</v>
      </c>
      <c r="F69" s="247" t="s">
        <v>738</v>
      </c>
      <c r="G69" s="247" t="s">
        <v>1021</v>
      </c>
      <c r="H69" s="247" t="s">
        <v>1022</v>
      </c>
      <c r="I69" s="292" t="s">
        <v>1023</v>
      </c>
      <c r="J69" s="248" t="s">
        <v>1024</v>
      </c>
      <c r="K69" s="211">
        <v>1889.31</v>
      </c>
      <c r="L69" s="246"/>
    </row>
    <row r="70" spans="1:12" ht="60.75" customHeight="1" x14ac:dyDescent="0.2">
      <c r="A70" s="245"/>
      <c r="B70" s="250">
        <v>43665</v>
      </c>
      <c r="C70" s="251">
        <v>8</v>
      </c>
      <c r="D70" s="252" t="s">
        <v>930</v>
      </c>
      <c r="E70" s="252" t="s">
        <v>931</v>
      </c>
      <c r="F70" s="247" t="s">
        <v>738</v>
      </c>
      <c r="G70" s="247" t="s">
        <v>1025</v>
      </c>
      <c r="H70" s="247" t="s">
        <v>1026</v>
      </c>
      <c r="I70" s="292" t="s">
        <v>1027</v>
      </c>
      <c r="J70" s="248" t="s">
        <v>1028</v>
      </c>
      <c r="K70" s="211">
        <v>10753.5</v>
      </c>
      <c r="L70" s="246"/>
    </row>
    <row r="71" spans="1:12" ht="63.75" x14ac:dyDescent="0.2">
      <c r="A71" s="245"/>
      <c r="B71" s="250">
        <v>43665</v>
      </c>
      <c r="C71" s="251">
        <v>9</v>
      </c>
      <c r="D71" s="252" t="s">
        <v>932</v>
      </c>
      <c r="E71" s="252" t="s">
        <v>933</v>
      </c>
      <c r="F71" s="247" t="s">
        <v>738</v>
      </c>
      <c r="G71" s="247" t="s">
        <v>1025</v>
      </c>
      <c r="H71" s="247" t="s">
        <v>1026</v>
      </c>
      <c r="I71" s="292" t="s">
        <v>1027</v>
      </c>
      <c r="J71" s="248" t="s">
        <v>1029</v>
      </c>
      <c r="K71" s="211">
        <v>10753.5</v>
      </c>
      <c r="L71" s="246"/>
    </row>
    <row r="72" spans="1:12" ht="57.75" customHeight="1" x14ac:dyDescent="0.2">
      <c r="A72" s="245"/>
      <c r="B72" s="250">
        <v>43654</v>
      </c>
      <c r="C72" s="198">
        <v>40</v>
      </c>
      <c r="D72" s="149" t="s">
        <v>915</v>
      </c>
      <c r="E72" s="149" t="s">
        <v>916</v>
      </c>
      <c r="F72" s="247" t="s">
        <v>738</v>
      </c>
      <c r="G72" s="247" t="s">
        <v>1030</v>
      </c>
      <c r="H72" s="247" t="s">
        <v>1031</v>
      </c>
      <c r="I72" s="292" t="s">
        <v>1032</v>
      </c>
      <c r="J72" s="248" t="s">
        <v>1033</v>
      </c>
      <c r="K72" s="148">
        <v>1470.87</v>
      </c>
      <c r="L72" s="246"/>
    </row>
    <row r="73" spans="1:12" ht="51" x14ac:dyDescent="0.2">
      <c r="A73" s="245"/>
      <c r="B73" s="244">
        <v>43654</v>
      </c>
      <c r="C73" s="244">
        <v>41</v>
      </c>
      <c r="D73" s="253" t="s">
        <v>934</v>
      </c>
      <c r="E73" s="253" t="s">
        <v>935</v>
      </c>
      <c r="F73" s="247" t="s">
        <v>738</v>
      </c>
      <c r="G73" s="247" t="s">
        <v>1034</v>
      </c>
      <c r="H73" s="247" t="s">
        <v>1035</v>
      </c>
      <c r="I73" s="292" t="s">
        <v>1036</v>
      </c>
      <c r="J73" s="248" t="s">
        <v>1037</v>
      </c>
      <c r="K73" s="148">
        <v>1343.29</v>
      </c>
      <c r="L73" s="246"/>
    </row>
    <row r="74" spans="1:12" ht="57.75" customHeight="1" x14ac:dyDescent="0.2">
      <c r="A74" s="245"/>
      <c r="B74" s="250">
        <v>43686</v>
      </c>
      <c r="C74" s="254">
        <v>12</v>
      </c>
      <c r="D74" s="156" t="s">
        <v>936</v>
      </c>
      <c r="E74" s="156" t="s">
        <v>937</v>
      </c>
      <c r="F74" s="247" t="s">
        <v>738</v>
      </c>
      <c r="G74" s="247" t="s">
        <v>1038</v>
      </c>
      <c r="H74" s="247" t="s">
        <v>1039</v>
      </c>
      <c r="I74" s="292" t="s">
        <v>1040</v>
      </c>
      <c r="J74" s="248" t="s">
        <v>1041</v>
      </c>
      <c r="K74" s="255">
        <v>13824.34</v>
      </c>
      <c r="L74" s="246"/>
    </row>
    <row r="75" spans="1:12" ht="63.75" x14ac:dyDescent="0.2">
      <c r="A75" s="245"/>
      <c r="B75" s="250">
        <v>43640</v>
      </c>
      <c r="C75" s="254">
        <v>9</v>
      </c>
      <c r="D75" s="156" t="s">
        <v>938</v>
      </c>
      <c r="E75" s="156" t="s">
        <v>939</v>
      </c>
      <c r="F75" s="247" t="s">
        <v>738</v>
      </c>
      <c r="G75" s="247" t="s">
        <v>1042</v>
      </c>
      <c r="H75" s="247" t="s">
        <v>767</v>
      </c>
      <c r="I75" s="292" t="s">
        <v>768</v>
      </c>
      <c r="J75" s="248" t="s">
        <v>1043</v>
      </c>
      <c r="K75" s="255">
        <v>4624.9399999999996</v>
      </c>
      <c r="L75" s="246"/>
    </row>
    <row r="76" spans="1:12" ht="58.5" customHeight="1" x14ac:dyDescent="0.2">
      <c r="A76" s="245"/>
      <c r="B76" s="250">
        <v>43699</v>
      </c>
      <c r="C76" s="254">
        <v>6</v>
      </c>
      <c r="D76" s="156" t="s">
        <v>940</v>
      </c>
      <c r="E76" s="156" t="s">
        <v>941</v>
      </c>
      <c r="F76" s="247" t="s">
        <v>738</v>
      </c>
      <c r="G76" s="247" t="s">
        <v>1044</v>
      </c>
      <c r="H76" s="247" t="s">
        <v>1045</v>
      </c>
      <c r="I76" s="292" t="s">
        <v>1046</v>
      </c>
      <c r="J76" s="248" t="s">
        <v>1047</v>
      </c>
      <c r="K76" s="255">
        <v>7664.88</v>
      </c>
      <c r="L76" s="246"/>
    </row>
    <row r="77" spans="1:12" ht="51" x14ac:dyDescent="0.2">
      <c r="A77" s="245"/>
      <c r="B77" s="250">
        <v>43658</v>
      </c>
      <c r="C77" s="254">
        <v>1</v>
      </c>
      <c r="D77" s="156" t="s">
        <v>762</v>
      </c>
      <c r="E77" s="156" t="s">
        <v>763</v>
      </c>
      <c r="F77" s="247" t="s">
        <v>738</v>
      </c>
      <c r="G77" s="247" t="s">
        <v>769</v>
      </c>
      <c r="H77" s="247" t="s">
        <v>1048</v>
      </c>
      <c r="I77" s="292" t="s">
        <v>1049</v>
      </c>
      <c r="J77" s="248" t="s">
        <v>1050</v>
      </c>
      <c r="K77" s="255">
        <v>9442.58</v>
      </c>
      <c r="L77" s="246"/>
    </row>
    <row r="78" spans="1:12" ht="51" x14ac:dyDescent="0.2">
      <c r="A78" s="245"/>
      <c r="B78" s="250">
        <v>43654</v>
      </c>
      <c r="C78" s="254">
        <v>7</v>
      </c>
      <c r="D78" s="156" t="s">
        <v>942</v>
      </c>
      <c r="E78" s="156" t="s">
        <v>943</v>
      </c>
      <c r="F78" s="247" t="s">
        <v>738</v>
      </c>
      <c r="G78" s="247" t="s">
        <v>98</v>
      </c>
      <c r="H78" s="247" t="s">
        <v>1051</v>
      </c>
      <c r="I78" s="292" t="s">
        <v>1052</v>
      </c>
      <c r="J78" s="248" t="s">
        <v>1053</v>
      </c>
      <c r="K78" s="255">
        <v>2727.26</v>
      </c>
      <c r="L78" s="246"/>
    </row>
    <row r="79" spans="1:12" ht="25.5" x14ac:dyDescent="0.2">
      <c r="A79" s="245"/>
      <c r="B79" s="250">
        <v>43705</v>
      </c>
      <c r="C79" s="254">
        <v>15</v>
      </c>
      <c r="D79" s="156" t="s">
        <v>944</v>
      </c>
      <c r="E79" s="156" t="s">
        <v>945</v>
      </c>
      <c r="F79" s="247" t="s">
        <v>949</v>
      </c>
      <c r="G79" s="247" t="s">
        <v>1009</v>
      </c>
      <c r="H79" s="247" t="s">
        <v>1010</v>
      </c>
      <c r="I79" s="292" t="s">
        <v>1011</v>
      </c>
      <c r="J79" s="248" t="s">
        <v>1012</v>
      </c>
      <c r="K79" s="255">
        <v>4027.76</v>
      </c>
      <c r="L79" s="246"/>
    </row>
    <row r="80" spans="1:12" ht="63.75" x14ac:dyDescent="0.2">
      <c r="A80" s="245"/>
      <c r="B80" s="250">
        <v>43648</v>
      </c>
      <c r="C80" s="254">
        <v>34</v>
      </c>
      <c r="D80" s="156" t="s">
        <v>901</v>
      </c>
      <c r="E80" s="156" t="s">
        <v>946</v>
      </c>
      <c r="F80" s="247" t="s">
        <v>950</v>
      </c>
      <c r="G80" s="247" t="s">
        <v>1054</v>
      </c>
      <c r="H80" s="247" t="s">
        <v>1055</v>
      </c>
      <c r="I80" s="292" t="s">
        <v>1056</v>
      </c>
      <c r="J80" s="248" t="s">
        <v>1057</v>
      </c>
      <c r="K80" s="255">
        <v>1536.21</v>
      </c>
      <c r="L80" s="246"/>
    </row>
    <row r="81" spans="1:12" ht="63.75" x14ac:dyDescent="0.2">
      <c r="A81" s="245"/>
      <c r="B81" s="250">
        <v>43697</v>
      </c>
      <c r="C81" s="254">
        <v>35</v>
      </c>
      <c r="D81" s="156" t="s">
        <v>901</v>
      </c>
      <c r="E81" s="156" t="s">
        <v>946</v>
      </c>
      <c r="F81" s="247" t="s">
        <v>738</v>
      </c>
      <c r="G81" s="247" t="s">
        <v>1058</v>
      </c>
      <c r="H81" s="247" t="s">
        <v>1059</v>
      </c>
      <c r="I81" s="292" t="s">
        <v>1060</v>
      </c>
      <c r="J81" s="248" t="s">
        <v>1061</v>
      </c>
      <c r="K81" s="255">
        <v>1536.22</v>
      </c>
      <c r="L81" s="246"/>
    </row>
    <row r="82" spans="1:12" s="213" customFormat="1" hidden="1" x14ac:dyDescent="0.2">
      <c r="A82" s="227"/>
      <c r="B82" s="250"/>
      <c r="C82" s="281"/>
      <c r="D82" s="181"/>
      <c r="E82" s="181"/>
      <c r="F82" s="180"/>
      <c r="G82" s="190"/>
      <c r="H82" s="191"/>
      <c r="I82" s="305"/>
      <c r="J82" s="305"/>
      <c r="K82" s="306"/>
      <c r="L82" s="228"/>
    </row>
    <row r="83" spans="1:12" s="213" customFormat="1" hidden="1" x14ac:dyDescent="0.2">
      <c r="A83" s="227"/>
      <c r="B83" s="250"/>
      <c r="C83" s="281"/>
      <c r="D83" s="181"/>
      <c r="E83" s="181"/>
      <c r="F83" s="180"/>
      <c r="G83" s="190"/>
      <c r="H83" s="191"/>
      <c r="I83" s="305"/>
      <c r="J83" s="305"/>
      <c r="K83" s="307"/>
      <c r="L83" s="228"/>
    </row>
    <row r="84" spans="1:12" s="213" customFormat="1" ht="13.5" hidden="1" x14ac:dyDescent="0.2">
      <c r="A84" s="227"/>
      <c r="B84" s="250"/>
      <c r="C84" s="281"/>
      <c r="D84" s="181"/>
      <c r="E84" s="181"/>
      <c r="F84" s="180"/>
      <c r="G84" s="190"/>
      <c r="H84" s="191"/>
      <c r="I84" s="194"/>
      <c r="J84" s="194"/>
      <c r="K84" s="308"/>
      <c r="L84" s="228"/>
    </row>
    <row r="85" spans="1:12" s="213" customFormat="1" hidden="1" x14ac:dyDescent="0.2">
      <c r="A85" s="227"/>
      <c r="B85" s="250"/>
      <c r="C85" s="281"/>
      <c r="D85" s="181"/>
      <c r="E85" s="181"/>
      <c r="F85" s="180"/>
      <c r="G85" s="190"/>
      <c r="H85" s="191"/>
      <c r="I85" s="194"/>
      <c r="J85" s="194"/>
      <c r="K85" s="307"/>
      <c r="L85" s="228"/>
    </row>
    <row r="86" spans="1:12" s="213" customFormat="1" ht="13.5" hidden="1" x14ac:dyDescent="0.2">
      <c r="A86" s="227"/>
      <c r="B86" s="250"/>
      <c r="C86" s="281"/>
      <c r="D86" s="181"/>
      <c r="E86" s="181"/>
      <c r="F86" s="180"/>
      <c r="G86" s="190"/>
      <c r="H86" s="191"/>
      <c r="I86" s="194"/>
      <c r="J86" s="194"/>
      <c r="K86" s="312"/>
      <c r="L86" s="228"/>
    </row>
    <row r="87" spans="1:12" s="213" customFormat="1" hidden="1" x14ac:dyDescent="0.2">
      <c r="A87" s="227"/>
      <c r="B87" s="250"/>
      <c r="C87" s="281"/>
      <c r="D87" s="181"/>
      <c r="E87" s="181"/>
      <c r="F87" s="187"/>
      <c r="G87" s="190"/>
      <c r="H87" s="191"/>
      <c r="I87" s="305"/>
      <c r="J87" s="305"/>
      <c r="K87" s="307"/>
      <c r="L87" s="228"/>
    </row>
    <row r="88" spans="1:12" s="213" customFormat="1" hidden="1" x14ac:dyDescent="0.2">
      <c r="A88" s="227"/>
      <c r="B88" s="250"/>
      <c r="C88" s="281"/>
      <c r="D88" s="181"/>
      <c r="E88" s="181"/>
      <c r="F88" s="187"/>
      <c r="G88" s="190"/>
      <c r="H88" s="191"/>
      <c r="I88" s="305"/>
      <c r="J88" s="305"/>
      <c r="K88" s="307"/>
      <c r="L88" s="228"/>
    </row>
    <row r="89" spans="1:12" s="213" customFormat="1" hidden="1" x14ac:dyDescent="0.2">
      <c r="A89" s="227"/>
      <c r="B89" s="250"/>
      <c r="C89" s="281"/>
      <c r="D89" s="181"/>
      <c r="E89" s="181"/>
      <c r="F89" s="187"/>
      <c r="G89" s="190"/>
      <c r="H89" s="191"/>
      <c r="I89" s="305"/>
      <c r="J89" s="305"/>
      <c r="K89" s="307"/>
      <c r="L89" s="228"/>
    </row>
    <row r="90" spans="1:12" s="213" customFormat="1" hidden="1" x14ac:dyDescent="0.2">
      <c r="A90" s="227"/>
      <c r="B90" s="250"/>
      <c r="C90" s="281"/>
      <c r="D90" s="181"/>
      <c r="E90" s="181"/>
      <c r="F90" s="187"/>
      <c r="G90" s="190"/>
      <c r="H90" s="191"/>
      <c r="I90" s="305"/>
      <c r="J90" s="194"/>
      <c r="K90" s="307"/>
      <c r="L90" s="228"/>
    </row>
    <row r="91" spans="1:12" s="213" customFormat="1" hidden="1" x14ac:dyDescent="0.2">
      <c r="A91" s="227"/>
      <c r="B91" s="250"/>
      <c r="C91" s="281"/>
      <c r="D91" s="181"/>
      <c r="E91" s="181"/>
      <c r="F91" s="187"/>
      <c r="G91" s="190"/>
      <c r="H91" s="191"/>
      <c r="I91" s="305"/>
      <c r="J91" s="194"/>
      <c r="K91" s="307"/>
      <c r="L91" s="228"/>
    </row>
    <row r="92" spans="1:12" s="213" customFormat="1" hidden="1" x14ac:dyDescent="0.2">
      <c r="A92" s="227"/>
      <c r="B92" s="250"/>
      <c r="C92" s="281"/>
      <c r="D92" s="181"/>
      <c r="E92" s="181"/>
      <c r="F92" s="187"/>
      <c r="G92" s="190"/>
      <c r="H92" s="191"/>
      <c r="I92" s="305"/>
      <c r="J92" s="194"/>
      <c r="K92" s="307"/>
      <c r="L92" s="228"/>
    </row>
    <row r="93" spans="1:12" s="213" customFormat="1" hidden="1" x14ac:dyDescent="0.2">
      <c r="A93" s="227"/>
      <c r="B93" s="250"/>
      <c r="C93" s="281"/>
      <c r="D93" s="181"/>
      <c r="E93" s="181"/>
      <c r="F93" s="187"/>
      <c r="G93" s="190"/>
      <c r="H93" s="191"/>
      <c r="I93" s="305"/>
      <c r="J93" s="305"/>
      <c r="K93" s="307"/>
      <c r="L93" s="228"/>
    </row>
    <row r="94" spans="1:12" s="213" customFormat="1" hidden="1" x14ac:dyDescent="0.2">
      <c r="A94" s="227"/>
      <c r="B94" s="250"/>
      <c r="C94" s="281"/>
      <c r="D94" s="181"/>
      <c r="E94" s="181"/>
      <c r="F94" s="187"/>
      <c r="G94" s="190"/>
      <c r="H94" s="191"/>
      <c r="I94" s="305"/>
      <c r="J94" s="305"/>
      <c r="K94" s="307"/>
      <c r="L94" s="228"/>
    </row>
    <row r="95" spans="1:12" s="213" customFormat="1" hidden="1" x14ac:dyDescent="0.2">
      <c r="A95" s="227"/>
      <c r="B95" s="250"/>
      <c r="C95" s="281"/>
      <c r="D95" s="181"/>
      <c r="E95" s="181"/>
      <c r="F95" s="187"/>
      <c r="G95" s="190"/>
      <c r="H95" s="191"/>
      <c r="I95" s="305"/>
      <c r="J95" s="305"/>
      <c r="K95" s="307"/>
      <c r="L95" s="228"/>
    </row>
    <row r="96" spans="1:12" s="213" customFormat="1" hidden="1" x14ac:dyDescent="0.2">
      <c r="A96" s="227"/>
      <c r="B96" s="250"/>
      <c r="C96" s="281"/>
      <c r="D96" s="181"/>
      <c r="E96" s="181"/>
      <c r="F96" s="187"/>
      <c r="G96" s="190"/>
      <c r="H96" s="191"/>
      <c r="I96" s="305"/>
      <c r="J96" s="305"/>
      <c r="K96" s="307"/>
      <c r="L96" s="228"/>
    </row>
    <row r="97" spans="1:12" s="213" customFormat="1" hidden="1" x14ac:dyDescent="0.2">
      <c r="A97" s="227"/>
      <c r="B97" s="250"/>
      <c r="C97" s="281"/>
      <c r="D97" s="181"/>
      <c r="E97" s="181"/>
      <c r="F97" s="187"/>
      <c r="G97" s="190"/>
      <c r="H97" s="191"/>
      <c r="I97" s="305"/>
      <c r="J97" s="194"/>
      <c r="K97" s="307"/>
      <c r="L97" s="228"/>
    </row>
    <row r="98" spans="1:12" s="213" customFormat="1" hidden="1" x14ac:dyDescent="0.2">
      <c r="A98" s="227"/>
      <c r="B98" s="250"/>
      <c r="C98" s="281"/>
      <c r="D98" s="181"/>
      <c r="E98" s="181"/>
      <c r="F98" s="187"/>
      <c r="G98" s="190"/>
      <c r="H98" s="191"/>
      <c r="I98" s="305"/>
      <c r="J98" s="194"/>
      <c r="K98" s="307"/>
      <c r="L98" s="228"/>
    </row>
    <row r="99" spans="1:12" s="213" customFormat="1" hidden="1" x14ac:dyDescent="0.2">
      <c r="A99" s="227"/>
      <c r="B99" s="250"/>
      <c r="C99" s="281"/>
      <c r="D99" s="181"/>
      <c r="E99" s="181"/>
      <c r="F99" s="187"/>
      <c r="G99" s="190"/>
      <c r="H99" s="191"/>
      <c r="I99" s="305"/>
      <c r="J99" s="194"/>
      <c r="K99" s="307"/>
      <c r="L99" s="228"/>
    </row>
    <row r="100" spans="1:12" s="213" customFormat="1" hidden="1" x14ac:dyDescent="0.2">
      <c r="A100" s="227"/>
      <c r="B100" s="250"/>
      <c r="C100" s="281"/>
      <c r="D100" s="181"/>
      <c r="E100" s="181"/>
      <c r="F100" s="187"/>
      <c r="G100" s="190"/>
      <c r="H100" s="191"/>
      <c r="I100" s="305"/>
      <c r="J100" s="305"/>
      <c r="K100" s="307"/>
      <c r="L100" s="228"/>
    </row>
    <row r="101" spans="1:12" s="213" customFormat="1" hidden="1" x14ac:dyDescent="0.2">
      <c r="A101" s="227"/>
      <c r="B101" s="250"/>
      <c r="C101" s="281"/>
      <c r="D101" s="181"/>
      <c r="E101" s="181"/>
      <c r="F101" s="187"/>
      <c r="G101" s="190"/>
      <c r="H101" s="191"/>
      <c r="I101" s="305"/>
      <c r="J101" s="305"/>
      <c r="K101" s="307"/>
      <c r="L101" s="228"/>
    </row>
    <row r="102" spans="1:12" s="213" customFormat="1" hidden="1" x14ac:dyDescent="0.2">
      <c r="A102" s="227"/>
      <c r="B102" s="250"/>
      <c r="C102" s="281"/>
      <c r="D102" s="181"/>
      <c r="E102" s="181"/>
      <c r="F102" s="187"/>
      <c r="G102" s="190"/>
      <c r="H102" s="191"/>
      <c r="I102" s="305"/>
      <c r="J102" s="305"/>
      <c r="K102" s="307"/>
      <c r="L102" s="228"/>
    </row>
    <row r="103" spans="1:12" s="213" customFormat="1" hidden="1" x14ac:dyDescent="0.2">
      <c r="A103" s="227"/>
      <c r="B103" s="250"/>
      <c r="C103" s="281"/>
      <c r="D103" s="181"/>
      <c r="E103" s="181"/>
      <c r="F103" s="187"/>
      <c r="G103" s="190"/>
      <c r="H103" s="191"/>
      <c r="I103" s="305"/>
      <c r="J103" s="305"/>
      <c r="K103" s="307"/>
      <c r="L103" s="228"/>
    </row>
    <row r="104" spans="1:12" s="213" customFormat="1" ht="25.5" x14ac:dyDescent="0.2">
      <c r="A104" s="227"/>
      <c r="B104" s="271"/>
      <c r="C104" s="272"/>
      <c r="D104" s="313" t="s">
        <v>1065</v>
      </c>
      <c r="E104" s="314"/>
      <c r="F104" s="272"/>
      <c r="G104" s="273"/>
      <c r="H104" s="274"/>
      <c r="I104" s="275"/>
      <c r="J104" s="276"/>
      <c r="K104" s="277">
        <f>SUM(K6:K103)</f>
        <v>638950.29999999993</v>
      </c>
      <c r="L104" s="228"/>
    </row>
    <row r="105" spans="1:12" s="213" customFormat="1" x14ac:dyDescent="0.2">
      <c r="A105" s="227"/>
      <c r="B105" s="224"/>
      <c r="C105" s="153"/>
      <c r="D105" s="149"/>
      <c r="E105" s="149"/>
      <c r="F105" s="149"/>
      <c r="G105" s="149"/>
      <c r="H105" s="149"/>
      <c r="I105" s="229"/>
      <c r="J105" s="232"/>
      <c r="K105" s="225"/>
      <c r="L105" s="228"/>
    </row>
    <row r="106" spans="1:12" s="213" customFormat="1" ht="13.5" x14ac:dyDescent="0.2">
      <c r="A106" s="227"/>
      <c r="B106" s="223"/>
      <c r="C106" s="186"/>
      <c r="D106" s="197"/>
      <c r="E106" s="189"/>
      <c r="F106" s="186"/>
      <c r="G106" s="190"/>
      <c r="H106" s="194"/>
      <c r="I106" s="230"/>
      <c r="J106" s="233"/>
      <c r="K106" s="212"/>
      <c r="L106" s="228"/>
    </row>
    <row r="107" spans="1:12" s="213" customFormat="1" x14ac:dyDescent="0.2">
      <c r="A107" s="227"/>
      <c r="B107" s="216"/>
      <c r="C107" s="217"/>
      <c r="D107" s="217"/>
      <c r="E107" s="218"/>
      <c r="F107" s="219"/>
      <c r="G107" s="220"/>
      <c r="H107" s="219"/>
      <c r="I107" s="221"/>
      <c r="J107" s="234"/>
      <c r="K107" s="222"/>
      <c r="L107" s="228"/>
    </row>
    <row r="108" spans="1:12" s="213" customFormat="1" x14ac:dyDescent="0.2">
      <c r="A108" s="227"/>
      <c r="B108" s="164"/>
      <c r="C108" s="161"/>
      <c r="D108" s="161"/>
      <c r="E108" s="162"/>
      <c r="F108" s="159"/>
      <c r="G108" s="163"/>
      <c r="H108" s="159"/>
      <c r="I108" s="160"/>
      <c r="J108" s="235"/>
      <c r="K108" s="148"/>
      <c r="L108" s="228"/>
    </row>
    <row r="109" spans="1:12" x14ac:dyDescent="0.2">
      <c r="B109" s="164"/>
      <c r="C109" s="161"/>
      <c r="D109" s="161"/>
      <c r="E109" s="162"/>
      <c r="F109" s="159"/>
      <c r="G109" s="163"/>
      <c r="H109" s="159"/>
      <c r="I109" s="160"/>
      <c r="J109" s="235"/>
      <c r="K109" s="148"/>
    </row>
    <row r="110" spans="1:12" x14ac:dyDescent="0.2">
      <c r="B110" s="164"/>
      <c r="C110" s="161"/>
      <c r="D110" s="161"/>
      <c r="E110" s="162"/>
      <c r="F110" s="159"/>
      <c r="G110" s="163"/>
      <c r="H110" s="159"/>
      <c r="I110" s="160"/>
      <c r="J110" s="235"/>
      <c r="K110" s="148"/>
    </row>
    <row r="111" spans="1:12" x14ac:dyDescent="0.2">
      <c r="B111" s="164"/>
      <c r="C111" s="161"/>
      <c r="D111" s="161"/>
      <c r="E111" s="162"/>
      <c r="F111" s="159"/>
      <c r="G111" s="163"/>
      <c r="H111" s="159"/>
      <c r="I111" s="160"/>
      <c r="J111" s="235"/>
      <c r="K111" s="148"/>
    </row>
    <row r="112" spans="1:12" x14ac:dyDescent="0.2">
      <c r="B112" s="164"/>
      <c r="C112" s="161"/>
      <c r="D112" s="161"/>
      <c r="E112" s="162"/>
      <c r="F112" s="159"/>
      <c r="G112" s="163"/>
      <c r="H112" s="159"/>
      <c r="I112" s="160"/>
      <c r="J112" s="235"/>
      <c r="K112" s="148"/>
    </row>
    <row r="113" spans="2:11" x14ac:dyDescent="0.2">
      <c r="B113" s="164"/>
      <c r="C113" s="161"/>
      <c r="D113" s="161"/>
      <c r="E113" s="162"/>
      <c r="F113" s="159"/>
      <c r="G113" s="163"/>
      <c r="H113" s="159"/>
      <c r="I113" s="160"/>
      <c r="J113" s="235"/>
      <c r="K113" s="148"/>
    </row>
    <row r="114" spans="2:11" x14ac:dyDescent="0.2">
      <c r="B114" s="164"/>
      <c r="C114" s="161"/>
      <c r="D114" s="161"/>
      <c r="E114" s="162"/>
      <c r="F114" s="159"/>
      <c r="G114" s="163"/>
      <c r="H114" s="159"/>
      <c r="I114" s="160"/>
      <c r="J114" s="235"/>
      <c r="K114" s="148"/>
    </row>
    <row r="115" spans="2:11" x14ac:dyDescent="0.2">
      <c r="B115" s="164"/>
      <c r="C115" s="161"/>
      <c r="D115" s="161"/>
      <c r="E115" s="162"/>
      <c r="F115" s="159"/>
      <c r="G115" s="163"/>
      <c r="H115" s="159"/>
      <c r="I115" s="160"/>
      <c r="J115" s="235"/>
      <c r="K115" s="148"/>
    </row>
    <row r="116" spans="2:11" x14ac:dyDescent="0.2">
      <c r="B116" s="164"/>
      <c r="C116" s="161"/>
      <c r="D116" s="161"/>
      <c r="E116" s="162"/>
      <c r="F116" s="159"/>
      <c r="G116" s="163"/>
      <c r="H116" s="159"/>
      <c r="I116" s="160"/>
      <c r="J116" s="235"/>
      <c r="K116" s="148"/>
    </row>
    <row r="117" spans="2:11" x14ac:dyDescent="0.2">
      <c r="B117" s="164"/>
      <c r="C117" s="161"/>
      <c r="D117" s="161"/>
      <c r="E117" s="162"/>
      <c r="F117" s="161"/>
      <c r="G117" s="161"/>
      <c r="H117" s="161"/>
      <c r="I117" s="231"/>
      <c r="J117" s="236"/>
      <c r="K117" s="148"/>
    </row>
    <row r="118" spans="2:11" x14ac:dyDescent="0.2">
      <c r="B118" s="164"/>
      <c r="C118" s="161"/>
      <c r="D118" s="161"/>
      <c r="E118" s="205"/>
      <c r="F118" s="159"/>
      <c r="G118" s="163"/>
      <c r="H118" s="159"/>
      <c r="I118" s="160"/>
      <c r="J118" s="235"/>
      <c r="K118" s="148"/>
    </row>
    <row r="119" spans="2:11" x14ac:dyDescent="0.2">
      <c r="B119" s="164"/>
      <c r="C119" s="161"/>
      <c r="D119" s="161"/>
      <c r="E119" s="206"/>
      <c r="F119" s="159"/>
      <c r="G119" s="163"/>
      <c r="H119" s="159"/>
      <c r="I119" s="160"/>
      <c r="J119" s="235"/>
      <c r="K119" s="148"/>
    </row>
    <row r="120" spans="2:11" x14ac:dyDescent="0.2">
      <c r="B120" s="164"/>
      <c r="C120" s="161"/>
      <c r="D120" s="161"/>
      <c r="E120" s="162"/>
      <c r="F120" s="159"/>
      <c r="G120" s="163"/>
      <c r="H120" s="159"/>
      <c r="I120" s="160"/>
      <c r="J120" s="235"/>
      <c r="K120" s="148"/>
    </row>
    <row r="121" spans="2:11" x14ac:dyDescent="0.2">
      <c r="B121" s="164"/>
      <c r="C121" s="161"/>
      <c r="D121" s="161"/>
      <c r="E121" s="205"/>
      <c r="F121" s="159"/>
      <c r="G121" s="163"/>
      <c r="H121" s="159"/>
      <c r="I121" s="160"/>
      <c r="J121" s="235"/>
      <c r="K121" s="148"/>
    </row>
    <row r="122" spans="2:11" x14ac:dyDescent="0.2">
      <c r="B122" s="164"/>
      <c r="C122" s="161"/>
      <c r="D122" s="161"/>
      <c r="E122" s="205"/>
      <c r="F122" s="159"/>
      <c r="G122" s="163"/>
      <c r="H122" s="159"/>
      <c r="I122" s="160"/>
      <c r="J122" s="235"/>
      <c r="K122" s="148"/>
    </row>
    <row r="123" spans="2:11" x14ac:dyDescent="0.2">
      <c r="B123" s="164"/>
      <c r="C123" s="161"/>
      <c r="D123" s="161"/>
      <c r="E123" s="162"/>
      <c r="F123" s="159"/>
      <c r="G123" s="163"/>
      <c r="H123" s="159"/>
      <c r="I123" s="160"/>
      <c r="J123" s="235"/>
      <c r="K123" s="148"/>
    </row>
    <row r="124" spans="2:11" x14ac:dyDescent="0.2">
      <c r="B124" s="164"/>
      <c r="C124" s="161"/>
      <c r="D124" s="161"/>
      <c r="E124" s="205"/>
      <c r="F124" s="159"/>
      <c r="G124" s="163"/>
      <c r="H124" s="159"/>
      <c r="I124" s="160"/>
      <c r="J124" s="235"/>
      <c r="K124" s="148"/>
    </row>
    <row r="125" spans="2:11" x14ac:dyDescent="0.2">
      <c r="B125" s="164"/>
      <c r="C125" s="161"/>
      <c r="D125" s="161"/>
      <c r="E125" s="205"/>
      <c r="F125" s="159"/>
      <c r="G125" s="163"/>
      <c r="H125" s="159"/>
      <c r="I125" s="160"/>
      <c r="J125" s="235"/>
      <c r="K125" s="148"/>
    </row>
    <row r="126" spans="2:11" x14ac:dyDescent="0.2">
      <c r="B126" s="164"/>
      <c r="C126" s="158"/>
      <c r="D126" s="161"/>
      <c r="E126" s="156"/>
      <c r="F126" s="159"/>
      <c r="G126" s="157"/>
      <c r="H126" s="159"/>
      <c r="I126" s="160"/>
      <c r="J126" s="235"/>
      <c r="K126" s="148"/>
    </row>
    <row r="127" spans="2:11" x14ac:dyDescent="0.2">
      <c r="B127" s="164"/>
      <c r="C127" s="158"/>
      <c r="D127" s="158"/>
      <c r="E127" s="156"/>
      <c r="F127" s="159"/>
      <c r="G127" s="157"/>
      <c r="H127" s="159"/>
      <c r="I127" s="160"/>
      <c r="J127" s="235"/>
      <c r="K127" s="148"/>
    </row>
    <row r="128" spans="2:11" x14ac:dyDescent="0.2">
      <c r="B128" s="164"/>
      <c r="C128" s="158"/>
      <c r="D128" s="158"/>
      <c r="E128" s="156"/>
      <c r="F128" s="159"/>
      <c r="G128" s="157"/>
      <c r="H128" s="159"/>
      <c r="I128" s="160"/>
      <c r="J128" s="235"/>
      <c r="K128" s="148"/>
    </row>
    <row r="129" spans="2:11" x14ac:dyDescent="0.2">
      <c r="B129" s="164"/>
      <c r="C129" s="158"/>
      <c r="D129" s="158"/>
      <c r="E129" s="156"/>
      <c r="F129" s="159"/>
      <c r="G129" s="157"/>
      <c r="H129" s="159"/>
      <c r="I129" s="160"/>
      <c r="J129" s="235"/>
      <c r="K129" s="148"/>
    </row>
    <row r="130" spans="2:11" x14ac:dyDescent="0.2">
      <c r="B130" s="164"/>
      <c r="C130" s="158"/>
      <c r="D130" s="158"/>
      <c r="E130" s="156"/>
      <c r="F130" s="159"/>
      <c r="G130" s="157"/>
      <c r="H130" s="159"/>
      <c r="I130" s="160"/>
      <c r="J130" s="235"/>
      <c r="K130" s="148"/>
    </row>
    <row r="131" spans="2:11" x14ac:dyDescent="0.2">
      <c r="B131" s="164"/>
      <c r="C131" s="158"/>
      <c r="D131" s="158"/>
      <c r="E131" s="156"/>
      <c r="F131" s="159"/>
      <c r="G131" s="157"/>
      <c r="H131" s="159"/>
      <c r="I131" s="160"/>
      <c r="J131" s="235"/>
      <c r="K131" s="148"/>
    </row>
    <row r="132" spans="2:11" x14ac:dyDescent="0.2">
      <c r="B132" s="164"/>
      <c r="C132" s="158"/>
      <c r="D132" s="158"/>
      <c r="E132" s="156"/>
      <c r="F132" s="159"/>
      <c r="G132" s="157"/>
      <c r="H132" s="159"/>
      <c r="I132" s="160"/>
      <c r="J132" s="235"/>
      <c r="K132" s="148"/>
    </row>
    <row r="133" spans="2:11" x14ac:dyDescent="0.2">
      <c r="B133" s="164"/>
      <c r="C133" s="158"/>
      <c r="D133" s="158"/>
      <c r="E133" s="156"/>
      <c r="F133" s="159"/>
      <c r="G133" s="157"/>
      <c r="H133" s="159"/>
      <c r="I133" s="160"/>
      <c r="J133" s="235"/>
      <c r="K133" s="148"/>
    </row>
    <row r="134" spans="2:11" x14ac:dyDescent="0.2">
      <c r="B134" s="164"/>
      <c r="C134" s="158"/>
      <c r="D134" s="158"/>
      <c r="E134" s="156"/>
      <c r="F134" s="159"/>
      <c r="G134" s="157"/>
      <c r="H134" s="159"/>
      <c r="I134" s="160"/>
      <c r="J134" s="235"/>
      <c r="K134" s="148"/>
    </row>
    <row r="135" spans="2:11" x14ac:dyDescent="0.2">
      <c r="B135" s="164"/>
      <c r="C135" s="158"/>
      <c r="D135" s="158"/>
      <c r="E135" s="156"/>
      <c r="F135" s="159"/>
      <c r="G135" s="157"/>
      <c r="H135" s="159"/>
      <c r="I135" s="160"/>
      <c r="J135" s="235"/>
      <c r="K135" s="148"/>
    </row>
    <row r="136" spans="2:11" x14ac:dyDescent="0.2">
      <c r="B136" s="164"/>
      <c r="C136" s="158"/>
      <c r="D136" s="158"/>
      <c r="E136" s="156"/>
      <c r="F136" s="159"/>
      <c r="G136" s="157"/>
      <c r="H136" s="159"/>
      <c r="I136" s="160"/>
      <c r="J136" s="235"/>
      <c r="K136" s="148"/>
    </row>
    <row r="137" spans="2:11" x14ac:dyDescent="0.2">
      <c r="B137" s="164"/>
      <c r="C137" s="158"/>
      <c r="D137" s="158"/>
      <c r="E137" s="156"/>
      <c r="F137" s="159"/>
      <c r="G137" s="157"/>
      <c r="H137" s="159"/>
      <c r="I137" s="160"/>
      <c r="J137" s="235"/>
      <c r="K137" s="148"/>
    </row>
    <row r="138" spans="2:11" x14ac:dyDescent="0.2">
      <c r="B138" s="164"/>
      <c r="C138" s="158"/>
      <c r="D138" s="158"/>
      <c r="E138" s="156"/>
      <c r="F138" s="159"/>
      <c r="G138" s="157"/>
      <c r="H138" s="159"/>
      <c r="I138" s="160"/>
      <c r="J138" s="235"/>
      <c r="K138" s="148"/>
    </row>
    <row r="139" spans="2:11" x14ac:dyDescent="0.2">
      <c r="B139" s="164"/>
      <c r="C139" s="158"/>
      <c r="D139" s="158"/>
      <c r="E139" s="156"/>
      <c r="F139" s="159"/>
      <c r="G139" s="157"/>
      <c r="H139" s="159"/>
      <c r="I139" s="160"/>
      <c r="J139" s="235"/>
      <c r="K139" s="148"/>
    </row>
    <row r="140" spans="2:11" x14ac:dyDescent="0.2">
      <c r="B140" s="164"/>
      <c r="C140" s="158"/>
      <c r="D140" s="158"/>
      <c r="E140" s="156"/>
      <c r="F140" s="159"/>
      <c r="G140" s="157"/>
      <c r="H140" s="159"/>
      <c r="I140" s="160"/>
      <c r="J140" s="235"/>
      <c r="K140" s="148"/>
    </row>
    <row r="141" spans="2:11" x14ac:dyDescent="0.2">
      <c r="B141" s="164"/>
      <c r="C141" s="158"/>
      <c r="D141" s="158"/>
      <c r="E141" s="156"/>
      <c r="F141" s="159"/>
      <c r="G141" s="157"/>
      <c r="H141" s="159"/>
      <c r="I141" s="160"/>
      <c r="J141" s="235"/>
      <c r="K141" s="148"/>
    </row>
    <row r="142" spans="2:11" x14ac:dyDescent="0.2">
      <c r="B142" s="164"/>
      <c r="C142" s="158"/>
      <c r="D142" s="158"/>
      <c r="E142" s="156"/>
      <c r="F142" s="159"/>
      <c r="G142" s="157"/>
      <c r="H142" s="159"/>
      <c r="I142" s="160"/>
      <c r="J142" s="235"/>
      <c r="K142" s="148"/>
    </row>
    <row r="143" spans="2:11" x14ac:dyDescent="0.2">
      <c r="B143" s="164"/>
      <c r="C143" s="158"/>
      <c r="D143" s="158"/>
      <c r="E143" s="156"/>
      <c r="F143" s="159"/>
      <c r="G143" s="157"/>
      <c r="H143" s="159"/>
      <c r="I143" s="160"/>
      <c r="J143" s="235"/>
      <c r="K143" s="148"/>
    </row>
    <row r="144" spans="2:11" x14ac:dyDescent="0.2">
      <c r="B144" s="164"/>
      <c r="C144" s="158"/>
      <c r="D144" s="161"/>
      <c r="E144" s="162"/>
      <c r="F144" s="159"/>
      <c r="G144" s="163"/>
      <c r="H144" s="159"/>
      <c r="I144" s="160"/>
      <c r="J144" s="235"/>
      <c r="K144" s="148"/>
    </row>
    <row r="145" spans="2:11" x14ac:dyDescent="0.2">
      <c r="B145" s="164"/>
      <c r="C145" s="158"/>
      <c r="D145" s="161"/>
      <c r="E145" s="162"/>
      <c r="F145" s="159"/>
      <c r="G145" s="163"/>
      <c r="H145" s="159"/>
      <c r="I145" s="160"/>
      <c r="J145" s="235"/>
      <c r="K145" s="148"/>
    </row>
    <row r="146" spans="2:11" x14ac:dyDescent="0.2">
      <c r="B146" s="164"/>
      <c r="C146" s="158"/>
      <c r="D146" s="161"/>
      <c r="E146" s="162"/>
      <c r="F146" s="159"/>
      <c r="G146" s="163"/>
      <c r="H146" s="159"/>
      <c r="I146" s="160"/>
      <c r="J146" s="235"/>
      <c r="K146" s="148"/>
    </row>
    <row r="147" spans="2:11" x14ac:dyDescent="0.2">
      <c r="B147" s="164"/>
      <c r="C147" s="158"/>
      <c r="D147" s="161"/>
      <c r="E147" s="162"/>
      <c r="F147" s="159"/>
      <c r="G147" s="163"/>
      <c r="H147" s="159"/>
      <c r="I147" s="160"/>
      <c r="J147" s="235"/>
      <c r="K147" s="148"/>
    </row>
    <row r="148" spans="2:11" x14ac:dyDescent="0.2">
      <c r="B148" s="164"/>
      <c r="C148" s="158"/>
      <c r="D148" s="161"/>
      <c r="E148" s="162"/>
      <c r="F148" s="159"/>
      <c r="G148" s="163"/>
      <c r="H148" s="159"/>
      <c r="I148" s="160"/>
      <c r="J148" s="235"/>
      <c r="K148" s="148"/>
    </row>
    <row r="149" spans="2:11" x14ac:dyDescent="0.2">
      <c r="B149" s="164"/>
      <c r="C149" s="158"/>
      <c r="D149" s="161"/>
      <c r="E149" s="162"/>
      <c r="F149" s="159"/>
      <c r="G149" s="163"/>
      <c r="H149" s="159"/>
      <c r="I149" s="160"/>
      <c r="J149" s="235"/>
      <c r="K149" s="148"/>
    </row>
    <row r="150" spans="2:11" x14ac:dyDescent="0.2">
      <c r="B150" s="164"/>
      <c r="C150" s="158"/>
      <c r="D150" s="161"/>
      <c r="E150" s="162"/>
      <c r="F150" s="159"/>
      <c r="G150" s="163"/>
      <c r="H150" s="159"/>
      <c r="I150" s="160"/>
      <c r="J150" s="235"/>
      <c r="K150" s="148"/>
    </row>
    <row r="151" spans="2:11" x14ac:dyDescent="0.2">
      <c r="B151" s="164"/>
      <c r="C151" s="161"/>
      <c r="D151" s="161"/>
      <c r="E151" s="161"/>
      <c r="F151" s="159"/>
      <c r="G151" s="163"/>
      <c r="H151" s="159"/>
      <c r="I151" s="160"/>
      <c r="J151" s="235"/>
      <c r="K151" s="148"/>
    </row>
    <row r="152" spans="2:11" x14ac:dyDescent="0.2">
      <c r="B152" s="164"/>
      <c r="C152" s="158"/>
      <c r="D152" s="161"/>
      <c r="E152" s="162"/>
      <c r="F152" s="159"/>
      <c r="G152" s="163"/>
      <c r="H152" s="159"/>
      <c r="I152" s="160"/>
      <c r="J152" s="235"/>
      <c r="K152" s="148"/>
    </row>
    <row r="153" spans="2:11" x14ac:dyDescent="0.2">
      <c r="B153" s="164"/>
      <c r="C153" s="158"/>
      <c r="D153" s="161"/>
      <c r="E153" s="162"/>
      <c r="F153" s="159"/>
      <c r="G153" s="163"/>
      <c r="H153" s="159"/>
      <c r="I153" s="160"/>
      <c r="J153" s="235"/>
      <c r="K153" s="148"/>
    </row>
    <row r="154" spans="2:11" x14ac:dyDescent="0.2">
      <c r="B154" s="164"/>
      <c r="C154" s="158"/>
      <c r="D154" s="161"/>
      <c r="E154" s="162"/>
      <c r="F154" s="159"/>
      <c r="G154" s="163"/>
      <c r="H154" s="159"/>
      <c r="I154" s="160"/>
      <c r="J154" s="235"/>
      <c r="K154" s="148"/>
    </row>
    <row r="155" spans="2:11" x14ac:dyDescent="0.2">
      <c r="B155" s="164"/>
      <c r="C155" s="158"/>
      <c r="D155" s="161"/>
      <c r="E155" s="162"/>
      <c r="F155" s="159"/>
      <c r="G155" s="163"/>
      <c r="H155" s="159"/>
      <c r="I155" s="160"/>
      <c r="J155" s="235"/>
      <c r="K155" s="148"/>
    </row>
    <row r="156" spans="2:11" x14ac:dyDescent="0.2">
      <c r="B156" s="164"/>
      <c r="C156" s="158"/>
      <c r="D156" s="161"/>
      <c r="E156" s="162"/>
      <c r="F156" s="159"/>
      <c r="G156" s="163"/>
      <c r="H156" s="159"/>
      <c r="I156" s="160"/>
      <c r="J156" s="235"/>
      <c r="K156" s="148"/>
    </row>
    <row r="157" spans="2:11" x14ac:dyDescent="0.2">
      <c r="B157" s="164"/>
      <c r="C157" s="158"/>
      <c r="D157" s="161"/>
      <c r="E157" s="162"/>
      <c r="F157" s="159"/>
      <c r="G157" s="163"/>
      <c r="H157" s="159"/>
      <c r="I157" s="160"/>
      <c r="J157" s="235"/>
      <c r="K157" s="148"/>
    </row>
    <row r="158" spans="2:11" x14ac:dyDescent="0.2">
      <c r="B158" s="164"/>
      <c r="C158" s="158"/>
      <c r="D158" s="161"/>
      <c r="E158" s="162"/>
      <c r="F158" s="159"/>
      <c r="G158" s="163"/>
      <c r="H158" s="159"/>
      <c r="I158" s="160"/>
      <c r="J158" s="235"/>
      <c r="K158" s="148"/>
    </row>
    <row r="159" spans="2:11" x14ac:dyDescent="0.2">
      <c r="B159" s="164"/>
      <c r="C159" s="158"/>
      <c r="D159" s="161"/>
      <c r="E159" s="162"/>
      <c r="F159" s="159"/>
      <c r="G159" s="163"/>
      <c r="H159" s="159"/>
      <c r="I159" s="160"/>
      <c r="J159" s="235"/>
      <c r="K159" s="148"/>
    </row>
    <row r="160" spans="2:11" x14ac:dyDescent="0.2">
      <c r="B160" s="164"/>
      <c r="C160" s="158"/>
      <c r="D160" s="161"/>
      <c r="E160" s="162"/>
      <c r="F160" s="159"/>
      <c r="G160" s="163"/>
      <c r="H160" s="159"/>
      <c r="I160" s="160"/>
      <c r="J160" s="235"/>
      <c r="K160" s="148"/>
    </row>
    <row r="161" spans="2:11" x14ac:dyDescent="0.2">
      <c r="B161" s="164"/>
      <c r="C161" s="158"/>
      <c r="D161" s="161"/>
      <c r="E161" s="162"/>
      <c r="F161" s="159"/>
      <c r="G161" s="163"/>
      <c r="H161" s="159"/>
      <c r="I161" s="160"/>
      <c r="J161" s="235"/>
      <c r="K161" s="148"/>
    </row>
    <row r="162" spans="2:11" x14ac:dyDescent="0.2">
      <c r="B162" s="164"/>
      <c r="C162" s="158"/>
      <c r="D162" s="161"/>
      <c r="E162" s="162"/>
      <c r="F162" s="159"/>
      <c r="G162" s="163"/>
      <c r="H162" s="159"/>
      <c r="I162" s="160"/>
      <c r="J162" s="235"/>
      <c r="K162" s="148"/>
    </row>
    <row r="163" spans="2:11" x14ac:dyDescent="0.2">
      <c r="B163" s="164"/>
      <c r="C163" s="158"/>
      <c r="D163" s="161"/>
      <c r="E163" s="162"/>
      <c r="F163" s="159"/>
      <c r="G163" s="163"/>
      <c r="H163" s="159"/>
      <c r="I163" s="160"/>
      <c r="J163" s="235"/>
      <c r="K163" s="148"/>
    </row>
    <row r="164" spans="2:11" x14ac:dyDescent="0.2">
      <c r="B164" s="164"/>
      <c r="C164" s="158"/>
      <c r="D164" s="161"/>
      <c r="E164" s="162"/>
      <c r="F164" s="159"/>
      <c r="G164" s="163"/>
      <c r="H164" s="159"/>
      <c r="I164" s="160"/>
      <c r="J164" s="235"/>
      <c r="K164" s="148"/>
    </row>
    <row r="165" spans="2:11" x14ac:dyDescent="0.2">
      <c r="B165" s="164"/>
      <c r="C165" s="158"/>
      <c r="D165" s="161"/>
      <c r="E165" s="162"/>
      <c r="F165" s="159"/>
      <c r="G165" s="163"/>
      <c r="H165" s="159"/>
      <c r="I165" s="160"/>
      <c r="J165" s="235"/>
      <c r="K165" s="148"/>
    </row>
    <row r="166" spans="2:11" x14ac:dyDescent="0.2">
      <c r="B166" s="164"/>
      <c r="C166" s="158"/>
      <c r="D166" s="161"/>
      <c r="E166" s="156"/>
      <c r="F166" s="159"/>
      <c r="G166" s="157"/>
      <c r="H166" s="159"/>
      <c r="I166" s="160"/>
      <c r="J166" s="235"/>
      <c r="K166" s="148"/>
    </row>
    <row r="167" spans="2:11" x14ac:dyDescent="0.2">
      <c r="B167" s="164"/>
      <c r="C167" s="158"/>
      <c r="D167" s="161"/>
      <c r="E167" s="162"/>
      <c r="F167" s="159"/>
      <c r="G167" s="163"/>
      <c r="H167" s="159"/>
      <c r="I167" s="160"/>
      <c r="J167" s="235"/>
      <c r="K167" s="148"/>
    </row>
    <row r="168" spans="2:11" x14ac:dyDescent="0.2">
      <c r="B168" s="164"/>
      <c r="C168" s="158"/>
      <c r="D168" s="161"/>
      <c r="E168" s="162"/>
      <c r="F168" s="159"/>
      <c r="G168" s="163"/>
      <c r="H168" s="159"/>
      <c r="I168" s="160"/>
      <c r="J168" s="235"/>
      <c r="K168" s="148"/>
    </row>
    <row r="169" spans="2:11" x14ac:dyDescent="0.2">
      <c r="B169" s="164"/>
      <c r="C169" s="158"/>
      <c r="D169" s="161"/>
      <c r="E169" s="162"/>
      <c r="F169" s="159"/>
      <c r="G169" s="163"/>
      <c r="H169" s="159"/>
      <c r="I169" s="160"/>
      <c r="J169" s="235"/>
      <c r="K169" s="148"/>
    </row>
    <row r="170" spans="2:11" x14ac:dyDescent="0.2">
      <c r="B170" s="164"/>
      <c r="C170" s="158"/>
      <c r="D170" s="161"/>
      <c r="E170" s="162"/>
      <c r="F170" s="159"/>
      <c r="G170" s="163"/>
      <c r="H170" s="159"/>
      <c r="I170" s="160"/>
      <c r="J170" s="235"/>
      <c r="K170" s="148"/>
    </row>
    <row r="171" spans="2:11" x14ac:dyDescent="0.2">
      <c r="B171" s="164"/>
      <c r="C171" s="158"/>
      <c r="D171" s="161"/>
      <c r="E171" s="162"/>
      <c r="F171" s="159"/>
      <c r="G171" s="163"/>
      <c r="H171" s="159"/>
      <c r="I171" s="160"/>
      <c r="J171" s="235"/>
      <c r="K171" s="148"/>
    </row>
    <row r="172" spans="2:11" x14ac:dyDescent="0.2">
      <c r="B172" s="164"/>
      <c r="C172" s="158"/>
      <c r="D172" s="161"/>
      <c r="E172" s="162"/>
      <c r="F172" s="159"/>
      <c r="G172" s="163"/>
      <c r="H172" s="159"/>
      <c r="I172" s="160"/>
      <c r="J172" s="235"/>
      <c r="K172" s="148"/>
    </row>
    <row r="173" spans="2:11" x14ac:dyDescent="0.2">
      <c r="B173" s="164"/>
      <c r="C173" s="158"/>
      <c r="D173" s="161"/>
      <c r="E173" s="162"/>
      <c r="F173" s="159"/>
      <c r="G173" s="163"/>
      <c r="H173" s="159"/>
      <c r="I173" s="160"/>
      <c r="J173" s="235"/>
      <c r="K173" s="148"/>
    </row>
    <row r="174" spans="2:11" x14ac:dyDescent="0.2">
      <c r="B174" s="164"/>
      <c r="C174" s="161"/>
      <c r="D174" s="161"/>
      <c r="E174" s="162"/>
      <c r="F174" s="159"/>
      <c r="G174" s="163"/>
      <c r="H174" s="159"/>
      <c r="I174" s="160"/>
      <c r="J174" s="235"/>
      <c r="K174" s="148"/>
    </row>
    <row r="175" spans="2:11" x14ac:dyDescent="0.2">
      <c r="B175" s="165"/>
      <c r="C175" s="166"/>
      <c r="D175" s="166"/>
      <c r="E175" s="155"/>
      <c r="F175" s="155"/>
      <c r="G175" s="167"/>
      <c r="H175" s="155"/>
      <c r="I175" s="168"/>
      <c r="J175" s="237"/>
      <c r="K175" s="148"/>
    </row>
    <row r="176" spans="2:11" x14ac:dyDescent="0.2">
      <c r="B176" s="164"/>
      <c r="C176" s="161"/>
      <c r="D176" s="161"/>
      <c r="E176" s="162"/>
      <c r="F176" s="159"/>
      <c r="G176" s="163"/>
      <c r="H176" s="159"/>
      <c r="I176" s="160"/>
      <c r="J176" s="235"/>
      <c r="K176" s="148"/>
    </row>
    <row r="177" spans="2:11" x14ac:dyDescent="0.2">
      <c r="B177" s="164"/>
      <c r="C177" s="161"/>
      <c r="D177" s="161"/>
      <c r="E177" s="162"/>
      <c r="F177" s="159"/>
      <c r="G177" s="163"/>
      <c r="H177" s="159"/>
      <c r="I177" s="160"/>
      <c r="J177" s="235"/>
      <c r="K177" s="148"/>
    </row>
    <row r="178" spans="2:11" x14ac:dyDescent="0.2">
      <c r="B178" s="164"/>
      <c r="C178" s="161"/>
      <c r="D178" s="161"/>
      <c r="E178" s="162"/>
      <c r="F178" s="159"/>
      <c r="G178" s="163"/>
      <c r="H178" s="159"/>
      <c r="I178" s="160"/>
      <c r="J178" s="235"/>
      <c r="K178" s="148"/>
    </row>
    <row r="179" spans="2:11" x14ac:dyDescent="0.2">
      <c r="B179" s="164"/>
      <c r="C179" s="161"/>
      <c r="D179" s="161"/>
      <c r="E179" s="162"/>
      <c r="F179" s="159"/>
      <c r="G179" s="163"/>
      <c r="H179" s="159"/>
      <c r="I179" s="160"/>
      <c r="J179" s="235"/>
      <c r="K179" s="148"/>
    </row>
    <row r="180" spans="2:11" x14ac:dyDescent="0.2">
      <c r="B180" s="164"/>
      <c r="C180" s="161"/>
      <c r="D180" s="161"/>
      <c r="E180" s="162"/>
      <c r="F180" s="159"/>
      <c r="G180" s="163"/>
      <c r="H180" s="159"/>
      <c r="I180" s="160"/>
      <c r="J180" s="235"/>
      <c r="K180" s="148"/>
    </row>
    <row r="181" spans="2:11" x14ac:dyDescent="0.2">
      <c r="B181" s="164"/>
      <c r="C181" s="161"/>
      <c r="D181" s="161"/>
      <c r="E181" s="162"/>
      <c r="F181" s="159"/>
      <c r="G181" s="163"/>
      <c r="H181" s="159"/>
      <c r="I181" s="160"/>
      <c r="J181" s="235"/>
      <c r="K181" s="148"/>
    </row>
    <row r="182" spans="2:11" x14ac:dyDescent="0.2">
      <c r="B182" s="164"/>
      <c r="C182" s="161"/>
      <c r="D182" s="161"/>
      <c r="E182" s="162"/>
      <c r="F182" s="159"/>
      <c r="G182" s="163"/>
      <c r="H182" s="159"/>
      <c r="I182" s="160"/>
      <c r="J182" s="235"/>
      <c r="K182" s="148"/>
    </row>
    <row r="183" spans="2:11" x14ac:dyDescent="0.2">
      <c r="B183" s="164"/>
      <c r="C183" s="161"/>
      <c r="D183" s="161"/>
      <c r="E183" s="162"/>
      <c r="F183" s="159"/>
      <c r="G183" s="163"/>
      <c r="H183" s="159"/>
      <c r="I183" s="160"/>
      <c r="J183" s="235"/>
      <c r="K183" s="148"/>
    </row>
    <row r="184" spans="2:11" x14ac:dyDescent="0.2">
      <c r="B184" s="164"/>
      <c r="C184" s="161"/>
      <c r="D184" s="161"/>
      <c r="E184" s="162"/>
      <c r="F184" s="159"/>
      <c r="G184" s="163"/>
      <c r="H184" s="159"/>
      <c r="I184" s="160"/>
      <c r="J184" s="235"/>
      <c r="K184" s="148"/>
    </row>
    <row r="185" spans="2:11" x14ac:dyDescent="0.2">
      <c r="B185" s="164"/>
      <c r="C185" s="161"/>
      <c r="D185" s="161"/>
      <c r="E185" s="162"/>
      <c r="F185" s="159"/>
      <c r="G185" s="163"/>
      <c r="H185" s="159"/>
      <c r="I185" s="160"/>
      <c r="J185" s="235"/>
      <c r="K185" s="148"/>
    </row>
    <row r="186" spans="2:11" x14ac:dyDescent="0.2">
      <c r="B186" s="164"/>
      <c r="C186" s="161"/>
      <c r="D186" s="161"/>
      <c r="E186" s="162"/>
      <c r="F186" s="159"/>
      <c r="G186" s="163"/>
      <c r="H186" s="159"/>
      <c r="I186" s="160"/>
      <c r="J186" s="235"/>
      <c r="K186" s="148"/>
    </row>
    <row r="187" spans="2:11" x14ac:dyDescent="0.2">
      <c r="B187" s="164"/>
      <c r="C187" s="161"/>
      <c r="D187" s="161"/>
      <c r="E187" s="162"/>
      <c r="F187" s="159"/>
      <c r="G187" s="163"/>
      <c r="H187" s="159"/>
      <c r="I187" s="160"/>
      <c r="J187" s="235"/>
      <c r="K187" s="148"/>
    </row>
    <row r="188" spans="2:11" x14ac:dyDescent="0.2">
      <c r="B188" s="164"/>
      <c r="C188" s="161"/>
      <c r="D188" s="161"/>
      <c r="E188" s="162"/>
      <c r="F188" s="159"/>
      <c r="G188" s="163"/>
      <c r="H188" s="159"/>
      <c r="I188" s="160"/>
      <c r="J188" s="235"/>
      <c r="K188" s="148"/>
    </row>
    <row r="189" spans="2:11" x14ac:dyDescent="0.2">
      <c r="B189" s="164"/>
      <c r="C189" s="161"/>
      <c r="D189" s="158"/>
      <c r="E189" s="156"/>
      <c r="F189" s="159"/>
      <c r="G189" s="163"/>
      <c r="H189" s="159"/>
      <c r="I189" s="160"/>
      <c r="J189" s="235"/>
      <c r="K189" s="148"/>
    </row>
    <row r="190" spans="2:11" x14ac:dyDescent="0.2">
      <c r="B190" s="164"/>
      <c r="C190" s="161"/>
      <c r="D190" s="158"/>
      <c r="E190" s="156"/>
      <c r="F190" s="159"/>
      <c r="G190" s="163"/>
      <c r="H190" s="159"/>
      <c r="I190" s="160"/>
      <c r="J190" s="235"/>
      <c r="K190" s="148"/>
    </row>
    <row r="191" spans="2:11" x14ac:dyDescent="0.2">
      <c r="B191" s="164"/>
      <c r="C191" s="161"/>
      <c r="D191" s="161"/>
      <c r="E191" s="162"/>
      <c r="F191" s="159"/>
      <c r="G191" s="163"/>
      <c r="H191" s="159"/>
      <c r="I191" s="160"/>
      <c r="J191" s="235"/>
      <c r="K191" s="148"/>
    </row>
    <row r="192" spans="2:11" x14ac:dyDescent="0.2">
      <c r="B192" s="164"/>
      <c r="C192" s="161"/>
      <c r="D192" s="161"/>
      <c r="E192" s="162"/>
      <c r="F192" s="159"/>
      <c r="G192" s="163"/>
      <c r="H192" s="159"/>
      <c r="I192" s="160"/>
      <c r="J192" s="235"/>
      <c r="K192" s="148"/>
    </row>
    <row r="193" spans="2:11" x14ac:dyDescent="0.2">
      <c r="B193" s="164"/>
      <c r="C193" s="161"/>
      <c r="D193" s="161"/>
      <c r="E193" s="162"/>
      <c r="F193" s="159"/>
      <c r="G193" s="163"/>
      <c r="H193" s="159"/>
      <c r="I193" s="160"/>
      <c r="J193" s="235"/>
      <c r="K193" s="148"/>
    </row>
    <row r="194" spans="2:11" x14ac:dyDescent="0.2">
      <c r="B194" s="164"/>
      <c r="C194" s="161"/>
      <c r="D194" s="161"/>
      <c r="E194" s="162"/>
      <c r="F194" s="159"/>
      <c r="G194" s="163"/>
      <c r="H194" s="159"/>
      <c r="I194" s="160"/>
      <c r="J194" s="235"/>
      <c r="K194" s="148"/>
    </row>
    <row r="195" spans="2:11" x14ac:dyDescent="0.2">
      <c r="B195" s="164"/>
      <c r="C195" s="161"/>
      <c r="D195" s="161"/>
      <c r="E195" s="162"/>
      <c r="F195" s="159"/>
      <c r="G195" s="163"/>
      <c r="H195" s="159"/>
      <c r="I195" s="160"/>
      <c r="J195" s="235"/>
      <c r="K195" s="148"/>
    </row>
    <row r="196" spans="2:11" x14ac:dyDescent="0.2">
      <c r="B196" s="164"/>
      <c r="C196" s="161"/>
      <c r="D196" s="161"/>
      <c r="E196" s="162"/>
      <c r="F196" s="159"/>
      <c r="G196" s="163"/>
      <c r="H196" s="159"/>
      <c r="I196" s="160"/>
      <c r="J196" s="235"/>
      <c r="K196" s="148"/>
    </row>
    <row r="197" spans="2:11" x14ac:dyDescent="0.2">
      <c r="B197" s="164"/>
      <c r="C197" s="161"/>
      <c r="D197" s="161"/>
      <c r="E197" s="162"/>
      <c r="F197" s="159"/>
      <c r="G197" s="163"/>
      <c r="H197" s="159"/>
      <c r="I197" s="160"/>
      <c r="J197" s="235"/>
      <c r="K197" s="148"/>
    </row>
    <row r="198" spans="2:11" x14ac:dyDescent="0.2">
      <c r="B198" s="164"/>
      <c r="C198" s="161"/>
      <c r="D198" s="161"/>
      <c r="E198" s="162"/>
      <c r="F198" s="159"/>
      <c r="G198" s="163"/>
      <c r="H198" s="159"/>
      <c r="I198" s="160"/>
      <c r="J198" s="235"/>
      <c r="K198" s="148"/>
    </row>
    <row r="199" spans="2:11" x14ac:dyDescent="0.2">
      <c r="B199" s="164"/>
      <c r="C199" s="161"/>
      <c r="D199" s="161"/>
      <c r="E199" s="162"/>
      <c r="F199" s="159"/>
      <c r="G199" s="163"/>
      <c r="H199" s="159"/>
      <c r="I199" s="160"/>
      <c r="J199" s="235"/>
      <c r="K199" s="148"/>
    </row>
    <row r="200" spans="2:11" x14ac:dyDescent="0.2">
      <c r="B200" s="164"/>
      <c r="C200" s="161"/>
      <c r="D200" s="161"/>
      <c r="E200" s="162"/>
      <c r="F200" s="159"/>
      <c r="G200" s="163"/>
      <c r="H200" s="159"/>
      <c r="I200" s="160"/>
      <c r="J200" s="235"/>
      <c r="K200" s="148"/>
    </row>
    <row r="201" spans="2:11" x14ac:dyDescent="0.2">
      <c r="B201" s="164"/>
      <c r="C201" s="161"/>
      <c r="D201" s="161"/>
      <c r="E201" s="162"/>
      <c r="F201" s="159"/>
      <c r="G201" s="163"/>
      <c r="H201" s="159"/>
      <c r="I201" s="160"/>
      <c r="J201" s="235"/>
      <c r="K201" s="148"/>
    </row>
    <row r="202" spans="2:11" x14ac:dyDescent="0.2">
      <c r="B202" s="164"/>
      <c r="C202" s="161"/>
      <c r="D202" s="161"/>
      <c r="E202" s="162"/>
      <c r="F202" s="159"/>
      <c r="G202" s="163"/>
      <c r="H202" s="159"/>
      <c r="I202" s="160"/>
      <c r="J202" s="235"/>
      <c r="K202" s="148"/>
    </row>
    <row r="203" spans="2:11" x14ac:dyDescent="0.2">
      <c r="B203" s="164"/>
      <c r="C203" s="161"/>
      <c r="D203" s="161"/>
      <c r="E203" s="162"/>
      <c r="F203" s="159"/>
      <c r="G203" s="163"/>
      <c r="H203" s="159"/>
      <c r="I203" s="160"/>
      <c r="J203" s="235"/>
      <c r="K203" s="148"/>
    </row>
    <row r="204" spans="2:11" x14ac:dyDescent="0.2">
      <c r="B204" s="164"/>
      <c r="C204" s="161"/>
      <c r="D204" s="161"/>
      <c r="E204" s="162"/>
      <c r="F204" s="159"/>
      <c r="G204" s="163"/>
      <c r="H204" s="159"/>
      <c r="I204" s="160"/>
      <c r="J204" s="235"/>
      <c r="K204" s="148"/>
    </row>
    <row r="205" spans="2:11" x14ac:dyDescent="0.2">
      <c r="B205" s="164"/>
      <c r="C205" s="161"/>
      <c r="D205" s="161"/>
      <c r="E205" s="162"/>
      <c r="F205" s="159"/>
      <c r="G205" s="163"/>
      <c r="H205" s="159"/>
      <c r="I205" s="160"/>
      <c r="J205" s="235"/>
      <c r="K205" s="148"/>
    </row>
    <row r="206" spans="2:11" x14ac:dyDescent="0.2">
      <c r="B206" s="164"/>
      <c r="C206" s="161"/>
      <c r="D206" s="161"/>
      <c r="E206" s="156"/>
      <c r="F206" s="159"/>
      <c r="G206" s="163"/>
      <c r="H206" s="159"/>
      <c r="I206" s="160"/>
      <c r="J206" s="235"/>
      <c r="K206" s="148"/>
    </row>
    <row r="207" spans="2:11" x14ac:dyDescent="0.2">
      <c r="B207" s="164"/>
      <c r="C207" s="161"/>
      <c r="D207" s="161"/>
      <c r="E207" s="162"/>
      <c r="F207" s="159"/>
      <c r="G207" s="163"/>
      <c r="H207" s="159"/>
      <c r="I207" s="160"/>
      <c r="J207" s="235"/>
      <c r="K207" s="148"/>
    </row>
    <row r="208" spans="2:11" x14ac:dyDescent="0.2">
      <c r="B208" s="207"/>
      <c r="C208" s="161"/>
      <c r="D208" s="161"/>
      <c r="E208" s="162"/>
      <c r="F208" s="159"/>
      <c r="G208" s="163"/>
      <c r="H208" s="159"/>
      <c r="I208" s="160"/>
      <c r="J208" s="235"/>
      <c r="K208" s="148"/>
    </row>
    <row r="209" spans="2:11" x14ac:dyDescent="0.2">
      <c r="B209" s="207"/>
      <c r="C209" s="161"/>
      <c r="D209" s="161"/>
      <c r="E209" s="162"/>
      <c r="F209" s="159"/>
      <c r="G209" s="163"/>
      <c r="H209" s="159"/>
      <c r="I209" s="160"/>
      <c r="J209" s="235"/>
      <c r="K209" s="148"/>
    </row>
    <row r="210" spans="2:11" x14ac:dyDescent="0.2">
      <c r="B210" s="207"/>
      <c r="C210" s="161"/>
      <c r="D210" s="161"/>
      <c r="E210" s="162"/>
      <c r="F210" s="159"/>
      <c r="G210" s="163"/>
      <c r="H210" s="159"/>
      <c r="I210" s="160"/>
      <c r="J210" s="235"/>
      <c r="K210" s="148"/>
    </row>
    <row r="211" spans="2:11" x14ac:dyDescent="0.2">
      <c r="B211" s="208"/>
      <c r="C211" s="169"/>
      <c r="D211" s="169"/>
      <c r="E211" s="170"/>
      <c r="F211" s="171"/>
      <c r="G211" s="172"/>
      <c r="H211" s="171"/>
      <c r="I211" s="173"/>
      <c r="J211" s="238"/>
      <c r="K211" s="148"/>
    </row>
    <row r="212" spans="2:11" x14ac:dyDescent="0.2">
      <c r="B212" s="209"/>
      <c r="C212" s="174"/>
      <c r="D212" s="174"/>
      <c r="E212" s="175"/>
      <c r="F212" s="176"/>
      <c r="G212" s="177"/>
      <c r="H212" s="176"/>
      <c r="I212" s="178"/>
      <c r="J212" s="239"/>
      <c r="K212" s="148"/>
    </row>
    <row r="213" spans="2:11" x14ac:dyDescent="0.2">
      <c r="B213" s="210"/>
      <c r="C213" s="174"/>
      <c r="D213" s="174"/>
      <c r="E213" s="175"/>
      <c r="F213" s="176"/>
      <c r="G213" s="177"/>
      <c r="H213" s="176"/>
      <c r="I213" s="178"/>
      <c r="J213" s="239"/>
      <c r="K213" s="148"/>
    </row>
    <row r="214" spans="2:11" x14ac:dyDescent="0.2">
      <c r="B214" s="210"/>
      <c r="C214" s="174"/>
      <c r="D214" s="174"/>
      <c r="E214" s="175"/>
      <c r="F214" s="176"/>
      <c r="G214" s="177"/>
      <c r="H214" s="176"/>
      <c r="I214" s="178"/>
      <c r="J214" s="239"/>
      <c r="K214" s="148"/>
    </row>
    <row r="215" spans="2:11" x14ac:dyDescent="0.2">
      <c r="B215" s="210"/>
      <c r="C215" s="174"/>
      <c r="D215" s="174"/>
      <c r="E215" s="175"/>
      <c r="F215" s="176"/>
      <c r="G215" s="177"/>
      <c r="H215" s="176"/>
      <c r="I215" s="178"/>
      <c r="J215" s="239"/>
      <c r="K215" s="148"/>
    </row>
    <row r="216" spans="2:11" x14ac:dyDescent="0.2">
      <c r="B216" s="210"/>
      <c r="C216" s="174"/>
      <c r="D216" s="174"/>
      <c r="E216" s="175"/>
      <c r="F216" s="176"/>
      <c r="G216" s="177"/>
      <c r="H216" s="176"/>
      <c r="I216" s="178"/>
      <c r="J216" s="239"/>
      <c r="K216" s="148"/>
    </row>
    <row r="217" spans="2:11" x14ac:dyDescent="0.2">
      <c r="B217" s="210"/>
      <c r="C217" s="174"/>
      <c r="D217" s="174"/>
      <c r="E217" s="175"/>
      <c r="F217" s="176"/>
      <c r="G217" s="177"/>
      <c r="H217" s="176"/>
      <c r="I217" s="178"/>
      <c r="J217" s="239"/>
      <c r="K217" s="148"/>
    </row>
    <row r="218" spans="2:11" x14ac:dyDescent="0.2">
      <c r="B218" s="210"/>
      <c r="C218" s="174"/>
      <c r="D218" s="174"/>
      <c r="E218" s="175"/>
      <c r="F218" s="176"/>
      <c r="G218" s="177"/>
      <c r="H218" s="176"/>
      <c r="I218" s="178"/>
      <c r="J218" s="239"/>
      <c r="K218" s="148"/>
    </row>
    <row r="219" spans="2:11" x14ac:dyDescent="0.2">
      <c r="B219" s="210"/>
      <c r="C219" s="174"/>
      <c r="D219" s="174"/>
      <c r="E219" s="175"/>
      <c r="F219" s="176"/>
      <c r="G219" s="177"/>
      <c r="H219" s="176"/>
      <c r="I219" s="178"/>
      <c r="J219" s="239"/>
      <c r="K219" s="148"/>
    </row>
    <row r="220" spans="2:11" x14ac:dyDescent="0.2">
      <c r="B220" s="210"/>
      <c r="C220" s="174"/>
      <c r="D220" s="174"/>
      <c r="E220" s="175"/>
      <c r="F220" s="176"/>
      <c r="G220" s="177"/>
      <c r="H220" s="176"/>
      <c r="I220" s="178"/>
      <c r="J220" s="239"/>
      <c r="K220" s="148"/>
    </row>
    <row r="221" spans="2:11" x14ac:dyDescent="0.2">
      <c r="B221" s="210"/>
      <c r="C221" s="174"/>
      <c r="D221" s="174"/>
      <c r="E221" s="175"/>
      <c r="F221" s="176"/>
      <c r="G221" s="177"/>
      <c r="H221" s="176"/>
      <c r="I221" s="178"/>
      <c r="J221" s="239"/>
      <c r="K221" s="148"/>
    </row>
    <row r="222" spans="2:11" x14ac:dyDescent="0.2">
      <c r="B222" s="210"/>
      <c r="C222" s="174"/>
      <c r="D222" s="174"/>
      <c r="E222" s="175"/>
      <c r="F222" s="176"/>
      <c r="G222" s="177"/>
      <c r="H222" s="176"/>
      <c r="I222" s="178"/>
      <c r="J222" s="239"/>
      <c r="K222" s="148"/>
    </row>
    <row r="223" spans="2:11" x14ac:dyDescent="0.2">
      <c r="B223" s="210"/>
      <c r="C223" s="174"/>
      <c r="D223" s="174"/>
      <c r="E223" s="175"/>
      <c r="F223" s="176"/>
      <c r="G223" s="177"/>
      <c r="H223" s="176"/>
      <c r="I223" s="178"/>
      <c r="J223" s="239"/>
      <c r="K223" s="148"/>
    </row>
    <row r="224" spans="2:11" x14ac:dyDescent="0.2">
      <c r="B224" s="210"/>
      <c r="C224" s="174"/>
      <c r="D224" s="174"/>
      <c r="E224" s="175"/>
      <c r="F224" s="176"/>
      <c r="G224" s="177"/>
      <c r="H224" s="176"/>
      <c r="I224" s="178"/>
      <c r="J224" s="239"/>
      <c r="K224" s="148"/>
    </row>
    <row r="225" spans="2:11" x14ac:dyDescent="0.2">
      <c r="B225" s="210"/>
      <c r="C225" s="174"/>
      <c r="D225" s="174"/>
      <c r="E225" s="175"/>
      <c r="F225" s="176"/>
      <c r="G225" s="177"/>
      <c r="H225" s="176"/>
      <c r="I225" s="178"/>
      <c r="J225" s="239"/>
      <c r="K225" s="148"/>
    </row>
    <row r="226" spans="2:11" x14ac:dyDescent="0.2">
      <c r="B226" s="210"/>
      <c r="C226" s="174"/>
      <c r="D226" s="174"/>
      <c r="E226" s="175"/>
      <c r="F226" s="176"/>
      <c r="G226" s="177"/>
      <c r="H226" s="176"/>
      <c r="I226" s="178"/>
      <c r="J226" s="239"/>
      <c r="K226" s="148"/>
    </row>
    <row r="227" spans="2:11" x14ac:dyDescent="0.2">
      <c r="B227" s="210"/>
      <c r="C227" s="174"/>
      <c r="D227" s="174"/>
      <c r="E227" s="175"/>
      <c r="F227" s="176"/>
      <c r="G227" s="177"/>
      <c r="H227" s="176"/>
      <c r="I227" s="178"/>
      <c r="J227" s="239"/>
      <c r="K227" s="148"/>
    </row>
    <row r="228" spans="2:11" x14ac:dyDescent="0.2">
      <c r="B228" s="210"/>
      <c r="C228" s="174"/>
      <c r="D228" s="174"/>
      <c r="E228" s="175"/>
      <c r="F228" s="176"/>
      <c r="G228" s="177"/>
      <c r="H228" s="176"/>
      <c r="I228" s="178"/>
      <c r="J228" s="239"/>
      <c r="K228" s="148"/>
    </row>
    <row r="229" spans="2:11" x14ac:dyDescent="0.2">
      <c r="B229" s="210"/>
      <c r="C229" s="174"/>
      <c r="D229" s="174"/>
      <c r="E229" s="175"/>
      <c r="F229" s="176"/>
      <c r="G229" s="177"/>
      <c r="H229" s="176"/>
      <c r="I229" s="178"/>
      <c r="J229" s="239"/>
      <c r="K229" s="148"/>
    </row>
    <row r="230" spans="2:11" x14ac:dyDescent="0.2">
      <c r="B230" s="210"/>
      <c r="C230" s="174"/>
      <c r="D230" s="174"/>
      <c r="E230" s="175"/>
      <c r="F230" s="176"/>
      <c r="G230" s="177"/>
      <c r="H230" s="176"/>
      <c r="I230" s="178"/>
      <c r="J230" s="239"/>
      <c r="K230" s="148"/>
    </row>
    <row r="231" spans="2:11" x14ac:dyDescent="0.2">
      <c r="B231" s="210"/>
      <c r="C231" s="174"/>
      <c r="D231" s="174"/>
      <c r="E231" s="175"/>
      <c r="F231" s="176"/>
      <c r="G231" s="177"/>
      <c r="H231" s="176"/>
      <c r="I231" s="178"/>
      <c r="J231" s="239"/>
      <c r="K231" s="148"/>
    </row>
    <row r="232" spans="2:11" x14ac:dyDescent="0.2">
      <c r="B232" s="210"/>
      <c r="C232" s="174"/>
      <c r="D232" s="174"/>
      <c r="E232" s="175"/>
      <c r="F232" s="176"/>
      <c r="G232" s="177"/>
      <c r="H232" s="176"/>
      <c r="I232" s="178"/>
      <c r="J232" s="239"/>
      <c r="K232" s="148"/>
    </row>
    <row r="233" spans="2:11" x14ac:dyDescent="0.2">
      <c r="B233" s="210"/>
      <c r="C233" s="174"/>
      <c r="D233" s="174"/>
      <c r="E233" s="175"/>
      <c r="F233" s="176"/>
      <c r="G233" s="177"/>
      <c r="H233" s="176"/>
      <c r="I233" s="178"/>
      <c r="J233" s="239"/>
      <c r="K233" s="148"/>
    </row>
    <row r="234" spans="2:11" x14ac:dyDescent="0.2">
      <c r="B234" s="210"/>
      <c r="C234" s="174"/>
      <c r="D234" s="174"/>
      <c r="E234" s="175"/>
      <c r="F234" s="176"/>
      <c r="G234" s="177"/>
      <c r="H234" s="176"/>
      <c r="I234" s="178"/>
      <c r="J234" s="239"/>
      <c r="K234" s="148"/>
    </row>
    <row r="235" spans="2:11" ht="18" x14ac:dyDescent="0.2">
      <c r="B235" s="204"/>
      <c r="C235" s="174"/>
      <c r="D235" s="174"/>
      <c r="E235" s="175"/>
      <c r="F235" s="176"/>
      <c r="G235" s="177"/>
      <c r="H235" s="176"/>
      <c r="I235" s="178"/>
      <c r="J235" s="239"/>
      <c r="K235" s="148"/>
    </row>
    <row r="236" spans="2:11" x14ac:dyDescent="0.2">
      <c r="B236" s="179"/>
      <c r="C236" s="180"/>
      <c r="D236" s="180"/>
      <c r="E236" s="181"/>
      <c r="F236" s="182"/>
      <c r="G236" s="183"/>
      <c r="H236" s="182"/>
      <c r="I236" s="184"/>
      <c r="J236" s="240"/>
      <c r="K236" s="148"/>
    </row>
    <row r="237" spans="2:11" ht="13.5" x14ac:dyDescent="0.2">
      <c r="B237" s="185"/>
      <c r="C237" s="187"/>
      <c r="D237" s="188"/>
      <c r="E237" s="189"/>
      <c r="F237" s="190"/>
      <c r="G237" s="191"/>
      <c r="H237" s="192"/>
      <c r="I237" s="193"/>
      <c r="J237" s="241"/>
      <c r="K237" s="148"/>
    </row>
    <row r="238" spans="2:11" ht="13.5" x14ac:dyDescent="0.2">
      <c r="B238" s="185"/>
      <c r="C238" s="187"/>
      <c r="D238" s="188"/>
      <c r="E238" s="189"/>
      <c r="F238" s="190"/>
      <c r="G238" s="191"/>
      <c r="H238" s="192"/>
      <c r="I238" s="193"/>
      <c r="J238" s="241"/>
      <c r="K238" s="148"/>
    </row>
    <row r="239" spans="2:11" ht="13.5" x14ac:dyDescent="0.2">
      <c r="B239" s="185"/>
      <c r="C239" s="187"/>
      <c r="D239" s="188"/>
      <c r="E239" s="189"/>
      <c r="F239" s="190"/>
      <c r="G239" s="191"/>
      <c r="H239" s="192"/>
      <c r="I239" s="193"/>
      <c r="J239" s="241"/>
      <c r="K239" s="148"/>
    </row>
    <row r="240" spans="2:11" x14ac:dyDescent="0.2">
      <c r="B240" s="185"/>
      <c r="C240" s="187"/>
      <c r="D240" s="195"/>
      <c r="E240" s="196"/>
      <c r="F240" s="190"/>
      <c r="G240" s="191"/>
      <c r="H240" s="192"/>
      <c r="I240" s="193"/>
      <c r="J240" s="241"/>
      <c r="K240" s="148"/>
    </row>
    <row r="241" spans="2:11" ht="13.5" x14ac:dyDescent="0.2">
      <c r="B241" s="185"/>
      <c r="C241" s="187"/>
      <c r="D241" s="188"/>
      <c r="E241" s="189"/>
      <c r="F241" s="190"/>
      <c r="G241" s="191"/>
      <c r="H241" s="192"/>
      <c r="I241" s="193"/>
      <c r="J241" s="241"/>
      <c r="K241" s="148"/>
    </row>
    <row r="242" spans="2:11" ht="13.5" x14ac:dyDescent="0.2">
      <c r="B242" s="185"/>
      <c r="C242" s="187"/>
      <c r="D242" s="188"/>
      <c r="E242" s="189"/>
      <c r="F242" s="190"/>
      <c r="G242" s="191"/>
      <c r="H242" s="192"/>
      <c r="I242" s="193"/>
      <c r="J242" s="241"/>
      <c r="K242" s="148"/>
    </row>
    <row r="243" spans="2:11" x14ac:dyDescent="0.2">
      <c r="B243" s="185"/>
      <c r="C243" s="187"/>
      <c r="D243" s="195"/>
      <c r="E243" s="196"/>
      <c r="F243" s="190"/>
      <c r="G243" s="191"/>
      <c r="H243" s="192"/>
      <c r="I243" s="193"/>
      <c r="J243" s="241"/>
      <c r="K243" s="148"/>
    </row>
    <row r="244" spans="2:11" ht="13.5" x14ac:dyDescent="0.2">
      <c r="B244" s="185"/>
      <c r="C244" s="187"/>
      <c r="D244" s="188"/>
      <c r="E244" s="189"/>
      <c r="F244" s="190"/>
      <c r="G244" s="191"/>
      <c r="H244" s="192"/>
      <c r="I244" s="193"/>
      <c r="J244" s="241"/>
      <c r="K244" s="148"/>
    </row>
    <row r="245" spans="2:11" ht="13.5" x14ac:dyDescent="0.2">
      <c r="B245" s="185"/>
      <c r="C245" s="187"/>
      <c r="D245" s="188"/>
      <c r="E245" s="189"/>
      <c r="F245" s="190"/>
      <c r="G245" s="191"/>
      <c r="H245" s="192"/>
      <c r="I245" s="193"/>
      <c r="J245" s="241"/>
      <c r="K245" s="148"/>
    </row>
    <row r="246" spans="2:11" ht="13.5" x14ac:dyDescent="0.2">
      <c r="B246" s="185"/>
      <c r="C246" s="187"/>
      <c r="D246" s="188"/>
      <c r="E246" s="189"/>
      <c r="F246" s="190"/>
      <c r="G246" s="191"/>
      <c r="H246" s="192"/>
      <c r="I246" s="193"/>
      <c r="J246" s="241"/>
      <c r="K246" s="148"/>
    </row>
    <row r="247" spans="2:11" ht="13.5" x14ac:dyDescent="0.2">
      <c r="B247" s="185"/>
      <c r="C247" s="187"/>
      <c r="D247" s="188"/>
      <c r="E247" s="189"/>
      <c r="F247" s="190"/>
      <c r="G247" s="191"/>
      <c r="H247" s="192"/>
      <c r="I247" s="193"/>
      <c r="J247" s="241"/>
      <c r="K247" s="148"/>
    </row>
    <row r="248" spans="2:11" x14ac:dyDescent="0.2">
      <c r="B248" s="185"/>
      <c r="C248" s="187"/>
      <c r="D248" s="195"/>
      <c r="E248" s="196"/>
      <c r="F248" s="190"/>
      <c r="G248" s="191"/>
      <c r="H248" s="192"/>
      <c r="I248" s="193"/>
      <c r="J248" s="241"/>
      <c r="K248" s="148"/>
    </row>
    <row r="249" spans="2:11" ht="13.5" x14ac:dyDescent="0.2">
      <c r="B249" s="185"/>
      <c r="C249" s="187"/>
      <c r="D249" s="188"/>
      <c r="E249" s="189"/>
      <c r="F249" s="190"/>
      <c r="G249" s="191"/>
      <c r="H249" s="192"/>
      <c r="I249" s="193"/>
      <c r="J249" s="241"/>
      <c r="K249" s="148"/>
    </row>
    <row r="250" spans="2:11" ht="13.5" x14ac:dyDescent="0.2">
      <c r="B250" s="185"/>
      <c r="C250" s="187"/>
      <c r="D250" s="188"/>
      <c r="E250" s="189"/>
      <c r="F250" s="190"/>
      <c r="G250" s="191"/>
      <c r="H250" s="192"/>
      <c r="I250" s="193"/>
      <c r="J250" s="241"/>
      <c r="K250" s="148"/>
    </row>
    <row r="251" spans="2:11" ht="13.5" x14ac:dyDescent="0.2">
      <c r="B251" s="185"/>
      <c r="C251" s="187"/>
      <c r="D251" s="188"/>
      <c r="E251" s="189"/>
      <c r="F251" s="190"/>
      <c r="G251" s="191"/>
      <c r="H251" s="192"/>
      <c r="I251" s="193"/>
      <c r="J251" s="241"/>
      <c r="K251" s="148"/>
    </row>
    <row r="252" spans="2:11" ht="13.5" x14ac:dyDescent="0.2">
      <c r="B252" s="185"/>
      <c r="C252" s="187"/>
      <c r="D252" s="188"/>
      <c r="E252" s="189"/>
      <c r="F252" s="190"/>
      <c r="G252" s="191"/>
      <c r="H252" s="192"/>
      <c r="I252" s="193"/>
      <c r="J252" s="241"/>
      <c r="K252" s="148"/>
    </row>
    <row r="253" spans="2:11" ht="13.5" x14ac:dyDescent="0.2">
      <c r="B253" s="185"/>
      <c r="C253" s="187"/>
      <c r="D253" s="188"/>
      <c r="E253" s="189"/>
      <c r="F253" s="190"/>
      <c r="G253" s="191"/>
      <c r="H253" s="192"/>
      <c r="I253" s="193"/>
      <c r="J253" s="241"/>
      <c r="K253" s="148"/>
    </row>
    <row r="254" spans="2:11" ht="13.5" x14ac:dyDescent="0.2">
      <c r="B254" s="185"/>
      <c r="C254" s="187"/>
      <c r="D254" s="188"/>
      <c r="E254" s="189"/>
      <c r="F254" s="190"/>
      <c r="G254" s="191"/>
      <c r="H254" s="192"/>
      <c r="I254" s="193"/>
      <c r="J254" s="241"/>
      <c r="K254" s="148"/>
    </row>
    <row r="255" spans="2:11" x14ac:dyDescent="0.2">
      <c r="B255" s="185"/>
      <c r="C255" s="187"/>
      <c r="D255" s="195"/>
      <c r="E255" s="196"/>
      <c r="F255" s="190"/>
      <c r="G255" s="191"/>
      <c r="H255" s="192"/>
      <c r="I255" s="193"/>
      <c r="J255" s="241"/>
      <c r="K255" s="148"/>
    </row>
    <row r="256" spans="2:11" ht="13.5" x14ac:dyDescent="0.2">
      <c r="B256" s="185"/>
      <c r="C256" s="187"/>
      <c r="D256" s="188"/>
      <c r="E256" s="189"/>
      <c r="F256" s="190"/>
      <c r="G256" s="191"/>
      <c r="H256" s="192"/>
      <c r="I256" s="193"/>
      <c r="J256" s="241"/>
      <c r="K256" s="148"/>
    </row>
  </sheetData>
  <sheetProtection insertRows="0" deleteColumns="0" deleteRows="0" selectLockedCells="1" sort="0" autoFilter="0" pivotTables="0"/>
  <protectedRanges>
    <protectedRange password="C78B" sqref="B107:B207 B236" name="Rango1_13_17_15_1"/>
    <protectedRange password="C78B" sqref="G107:J116 G118:J236" name="Rango1_62_17_1"/>
    <protectedRange password="C78B" sqref="B237:B244" name="Rango1_13_17_1_1"/>
    <protectedRange password="C78B" sqref="G237:J244" name="Rango1_62_1_1"/>
    <protectedRange password="C78B" sqref="B245:B248" name="Rango1_13_17_3"/>
    <protectedRange password="C78B" sqref="G245:J248" name="Rango1_62_3"/>
    <protectedRange password="C78B" sqref="B249:B256" name="Rango1_13_17_2_1"/>
    <protectedRange password="C78B" sqref="G249:J256" name="Rango1_62_2_1"/>
    <protectedRange password="C78B" sqref="B106" name="Rango1_13_17_2_4"/>
    <protectedRange password="C78B" sqref="H106" name="Rango1_62_2_4"/>
    <protectedRange password="C78B" sqref="I106:J106" name="Rango1_16_16_2_4"/>
    <protectedRange password="C78B" sqref="K106" name="Rango1_62_2_5"/>
    <protectedRange password="C78B" sqref="K74:K81" name="Rango1_62_17_13_1"/>
    <protectedRange password="C78B" sqref="B104" name="Rango1_13_17_2_4_1"/>
    <protectedRange password="C78B" sqref="E104" name="Rango1_8_1_3_1_12_2_4_1"/>
    <protectedRange password="C78B" sqref="H104" name="Rango1_62_2_4_1"/>
    <protectedRange password="C78B" sqref="I104:J104" name="Rango1_16_16_2_4_1"/>
    <protectedRange password="C78B" sqref="K104" name="Rango1_62_2_5_1"/>
    <protectedRange password="C78B" sqref="H82:H85" name="Rango1_62_2"/>
    <protectedRange password="C78B" sqref="I82:J85" name="Rango1_16_16_2"/>
    <protectedRange password="C78B" sqref="K82:K85 K87:K103" name="Rango1_62_2_2"/>
    <protectedRange password="C78B" sqref="H86" name="Rango1_62_3_1"/>
    <protectedRange password="C78B" sqref="I86:J86" name="Rango1_16_16_3"/>
    <protectedRange password="C78B" sqref="K86" name="Rango1_62_3_2"/>
    <protectedRange password="C78B" sqref="H87:H92" name="Rango1_62_5"/>
    <protectedRange password="C78B" sqref="H93:H99" name="Rango1_62_6"/>
    <protectedRange password="C78B" sqref="H100:H103" name="Rango1_62_7"/>
    <protectedRange password="C78B" sqref="I87:J92" name="Rango1_16_16_5"/>
    <protectedRange password="C78B" sqref="I93:J99" name="Rango1_16_16_6"/>
    <protectedRange password="C78B" sqref="I100:J103" name="Rango1_16_16_7"/>
  </protectedRanges>
  <autoFilter ref="A5:A65"/>
  <printOptions horizontalCentered="1"/>
  <pageMargins left="0.19685039370078741" right="0.19685039370078741" top="0.59055118110236227" bottom="0.39370078740157483" header="0.19685039370078741" footer="0.19685039370078741"/>
  <pageSetup paperSize="14" scale="53" orientation="landscape"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16"/>
  <sheetViews>
    <sheetView view="pageBreakPreview" topLeftCell="B4" zoomScaleNormal="100" zoomScaleSheetLayoutView="100" workbookViewId="0">
      <pane ySplit="2" topLeftCell="A147" activePane="bottomLeft" state="frozen"/>
      <selection activeCell="B4" sqref="B4"/>
      <selection pane="bottomLeft" activeCell="B165" sqref="B165"/>
    </sheetView>
  </sheetViews>
  <sheetFormatPr baseColWidth="10" defaultColWidth="11.42578125" defaultRowHeight="12.75" x14ac:dyDescent="0.2"/>
  <cols>
    <col min="1" max="1" width="5.28515625" style="147" hidden="1" customWidth="1"/>
    <col min="2" max="2" width="11.7109375" style="150" customWidth="1"/>
    <col min="3" max="3" width="11.7109375" style="153" customWidth="1"/>
    <col min="4" max="4" width="27.85546875" style="149" customWidth="1"/>
    <col min="5" max="5" width="22.7109375" style="149" customWidth="1"/>
    <col min="6" max="6" width="24.7109375" style="149" customWidth="1"/>
    <col min="7" max="7" width="27.140625" style="149" bestFit="1" customWidth="1"/>
    <col min="8" max="8" width="23" style="149" customWidth="1"/>
    <col min="9" max="9" width="54.5703125" style="151" customWidth="1"/>
    <col min="10" max="10" width="86.28515625" style="151" customWidth="1"/>
    <col min="11" max="11" width="14.140625" style="152" customWidth="1"/>
    <col min="12" max="16384" width="11.42578125" style="147"/>
  </cols>
  <sheetData>
    <row r="1" spans="1:12" s="202" customFormat="1" x14ac:dyDescent="0.2">
      <c r="A1" s="242"/>
      <c r="B1" s="243" t="s">
        <v>728</v>
      </c>
      <c r="C1" s="214"/>
      <c r="D1" s="199"/>
      <c r="E1" s="199"/>
      <c r="F1" s="199"/>
      <c r="G1" s="199"/>
      <c r="H1" s="199"/>
      <c r="I1" s="200"/>
      <c r="J1" s="200"/>
      <c r="K1" s="201"/>
    </row>
    <row r="2" spans="1:12" s="202" customFormat="1" x14ac:dyDescent="0.2">
      <c r="A2" s="242"/>
      <c r="B2" s="214" t="s">
        <v>729</v>
      </c>
      <c r="C2" s="203"/>
      <c r="D2" s="199"/>
      <c r="E2" s="199"/>
      <c r="F2" s="199"/>
      <c r="G2" s="199"/>
      <c r="H2" s="199"/>
      <c r="I2" s="200"/>
      <c r="J2" s="200"/>
      <c r="K2" s="201"/>
    </row>
    <row r="3" spans="1:12" s="202" customFormat="1" x14ac:dyDescent="0.2">
      <c r="A3" s="242"/>
      <c r="B3" s="226" t="s">
        <v>755</v>
      </c>
      <c r="C3" s="226"/>
      <c r="D3" s="226"/>
      <c r="E3" s="199"/>
      <c r="F3" s="199"/>
      <c r="G3" s="199"/>
      <c r="H3" s="199"/>
      <c r="I3" s="200"/>
      <c r="J3" s="200"/>
      <c r="K3" s="201"/>
    </row>
    <row r="4" spans="1:12" s="202" customFormat="1" x14ac:dyDescent="0.2">
      <c r="A4" s="242"/>
      <c r="B4" s="226" t="s">
        <v>1066</v>
      </c>
      <c r="C4" s="226"/>
      <c r="D4" s="199"/>
      <c r="E4" s="199"/>
      <c r="F4" s="199"/>
      <c r="G4" s="199"/>
      <c r="H4" s="199"/>
      <c r="I4" s="200"/>
      <c r="J4" s="200"/>
      <c r="K4" s="201"/>
    </row>
    <row r="5" spans="1:12" s="213" customFormat="1" ht="38.25" x14ac:dyDescent="0.2">
      <c r="A5" s="154" t="s">
        <v>718</v>
      </c>
      <c r="B5" s="256" t="s">
        <v>722</v>
      </c>
      <c r="C5" s="257" t="s">
        <v>716</v>
      </c>
      <c r="D5" s="258" t="s">
        <v>720</v>
      </c>
      <c r="E5" s="258" t="s">
        <v>721</v>
      </c>
      <c r="F5" s="258" t="s">
        <v>717</v>
      </c>
      <c r="G5" s="258" t="s">
        <v>5</v>
      </c>
      <c r="H5" s="258" t="s">
        <v>725</v>
      </c>
      <c r="I5" s="259" t="s">
        <v>724</v>
      </c>
      <c r="J5" s="259" t="s">
        <v>719</v>
      </c>
      <c r="K5" s="260" t="s">
        <v>723</v>
      </c>
    </row>
    <row r="6" spans="1:12" x14ac:dyDescent="0.2">
      <c r="A6" s="245"/>
      <c r="B6" s="215" t="s">
        <v>730</v>
      </c>
      <c r="C6" s="261"/>
      <c r="D6" s="262"/>
      <c r="E6" s="262"/>
      <c r="F6" s="262"/>
      <c r="G6" s="262"/>
      <c r="H6" s="262"/>
      <c r="I6" s="263"/>
      <c r="J6" s="264"/>
      <c r="K6" s="265"/>
      <c r="L6" s="246"/>
    </row>
    <row r="7" spans="1:12" ht="63.75" x14ac:dyDescent="0.2">
      <c r="A7" s="245"/>
      <c r="B7" s="309">
        <v>43685</v>
      </c>
      <c r="C7" s="198">
        <v>10509</v>
      </c>
      <c r="D7" s="149" t="s">
        <v>1067</v>
      </c>
      <c r="E7" s="149" t="s">
        <v>1068</v>
      </c>
      <c r="F7" s="149" t="s">
        <v>36</v>
      </c>
      <c r="G7" s="149" t="s">
        <v>821</v>
      </c>
      <c r="H7" s="149" t="s">
        <v>1069</v>
      </c>
      <c r="I7" s="293" t="s">
        <v>1070</v>
      </c>
      <c r="J7" s="294" t="s">
        <v>1071</v>
      </c>
      <c r="K7" s="249">
        <v>41877.879999999997</v>
      </c>
      <c r="L7" s="246"/>
    </row>
    <row r="8" spans="1:12" ht="51" x14ac:dyDescent="0.2">
      <c r="A8" s="245"/>
      <c r="B8" s="309">
        <v>43685</v>
      </c>
      <c r="C8" s="198">
        <v>10510</v>
      </c>
      <c r="D8" s="149" t="s">
        <v>1072</v>
      </c>
      <c r="E8" s="149" t="s">
        <v>742</v>
      </c>
      <c r="F8" s="149" t="s">
        <v>36</v>
      </c>
      <c r="G8" s="149" t="s">
        <v>821</v>
      </c>
      <c r="H8" s="149" t="s">
        <v>1069</v>
      </c>
      <c r="I8" s="293" t="s">
        <v>1073</v>
      </c>
      <c r="J8" s="294" t="s">
        <v>1074</v>
      </c>
      <c r="K8" s="249">
        <v>41878.049999999996</v>
      </c>
      <c r="L8" s="246"/>
    </row>
    <row r="9" spans="1:12" ht="51" x14ac:dyDescent="0.2">
      <c r="A9" s="245"/>
      <c r="B9" s="309">
        <v>43685</v>
      </c>
      <c r="C9" s="198">
        <v>10511</v>
      </c>
      <c r="D9" s="149" t="s">
        <v>1075</v>
      </c>
      <c r="E9" s="149" t="s">
        <v>1076</v>
      </c>
      <c r="F9" s="149" t="s">
        <v>36</v>
      </c>
      <c r="G9" s="149" t="s">
        <v>821</v>
      </c>
      <c r="H9" s="149" t="s">
        <v>1069</v>
      </c>
      <c r="I9" s="293" t="s">
        <v>1073</v>
      </c>
      <c r="J9" s="294" t="s">
        <v>1074</v>
      </c>
      <c r="K9" s="249">
        <v>41878.049999999996</v>
      </c>
      <c r="L9" s="246"/>
    </row>
    <row r="10" spans="1:12" ht="38.25" x14ac:dyDescent="0.2">
      <c r="A10" s="245"/>
      <c r="B10" s="309">
        <v>43700</v>
      </c>
      <c r="C10" s="198">
        <v>10531</v>
      </c>
      <c r="D10" s="149" t="s">
        <v>1077</v>
      </c>
      <c r="E10" s="149" t="s">
        <v>735</v>
      </c>
      <c r="F10" s="149" t="s">
        <v>732</v>
      </c>
      <c r="G10" s="149" t="s">
        <v>1078</v>
      </c>
      <c r="H10" s="149" t="s">
        <v>1079</v>
      </c>
      <c r="I10" s="293" t="s">
        <v>1080</v>
      </c>
      <c r="J10" s="294" t="s">
        <v>1081</v>
      </c>
      <c r="K10" s="249">
        <v>4027.76</v>
      </c>
      <c r="L10" s="246"/>
    </row>
    <row r="11" spans="1:12" ht="127.5" x14ac:dyDescent="0.2">
      <c r="A11" s="245"/>
      <c r="B11" s="309">
        <v>43703</v>
      </c>
      <c r="C11" s="198">
        <v>10535</v>
      </c>
      <c r="D11" s="149" t="s">
        <v>1082</v>
      </c>
      <c r="E11" s="149" t="s">
        <v>24</v>
      </c>
      <c r="F11" s="149" t="s">
        <v>36</v>
      </c>
      <c r="G11" s="149" t="s">
        <v>1083</v>
      </c>
      <c r="H11" s="149" t="s">
        <v>1084</v>
      </c>
      <c r="I11" s="293" t="s">
        <v>1085</v>
      </c>
      <c r="J11" s="294" t="s">
        <v>1086</v>
      </c>
      <c r="K11" s="249">
        <v>19938.52</v>
      </c>
      <c r="L11" s="246"/>
    </row>
    <row r="12" spans="1:12" ht="89.25" x14ac:dyDescent="0.2">
      <c r="A12" s="245"/>
      <c r="B12" s="309">
        <v>43705</v>
      </c>
      <c r="C12" s="198">
        <v>10545</v>
      </c>
      <c r="D12" s="149" t="s">
        <v>1087</v>
      </c>
      <c r="E12" s="149" t="s">
        <v>752</v>
      </c>
      <c r="F12" s="149" t="s">
        <v>737</v>
      </c>
      <c r="G12" s="149" t="s">
        <v>881</v>
      </c>
      <c r="H12" s="149" t="s">
        <v>882</v>
      </c>
      <c r="I12" s="293" t="s">
        <v>1088</v>
      </c>
      <c r="J12" s="294" t="s">
        <v>1089</v>
      </c>
      <c r="K12" s="249">
        <v>19952.95</v>
      </c>
      <c r="L12" s="246"/>
    </row>
    <row r="13" spans="1:12" ht="140.25" x14ac:dyDescent="0.2">
      <c r="A13" s="245"/>
      <c r="B13" s="309">
        <v>43707</v>
      </c>
      <c r="C13" s="198">
        <v>10551</v>
      </c>
      <c r="D13" s="149" t="s">
        <v>1090</v>
      </c>
      <c r="E13" s="149" t="s">
        <v>1091</v>
      </c>
      <c r="F13" s="149" t="s">
        <v>36</v>
      </c>
      <c r="G13" s="149" t="s">
        <v>855</v>
      </c>
      <c r="H13" s="149" t="s">
        <v>1092</v>
      </c>
      <c r="I13" s="293" t="s">
        <v>1602</v>
      </c>
      <c r="J13" s="294" t="s">
        <v>1093</v>
      </c>
      <c r="K13" s="249">
        <v>14785.75</v>
      </c>
      <c r="L13" s="246"/>
    </row>
    <row r="14" spans="1:12" ht="102" x14ac:dyDescent="0.2">
      <c r="A14" s="245"/>
      <c r="B14" s="309">
        <v>43707</v>
      </c>
      <c r="C14" s="198">
        <v>10552</v>
      </c>
      <c r="D14" s="149" t="s">
        <v>36</v>
      </c>
      <c r="E14" s="149" t="s">
        <v>734</v>
      </c>
      <c r="F14" s="149" t="s">
        <v>737</v>
      </c>
      <c r="G14" s="149" t="s">
        <v>1094</v>
      </c>
      <c r="H14" s="149" t="s">
        <v>1095</v>
      </c>
      <c r="I14" s="293" t="s">
        <v>1096</v>
      </c>
      <c r="J14" s="294" t="s">
        <v>1097</v>
      </c>
      <c r="K14" s="249">
        <v>39940.730000000003</v>
      </c>
      <c r="L14" s="246"/>
    </row>
    <row r="15" spans="1:12" ht="89.25" x14ac:dyDescent="0.2">
      <c r="A15" s="245"/>
      <c r="B15" s="309">
        <v>43707</v>
      </c>
      <c r="C15" s="198">
        <v>10553</v>
      </c>
      <c r="D15" s="149" t="s">
        <v>861</v>
      </c>
      <c r="E15" s="149" t="s">
        <v>742</v>
      </c>
      <c r="F15" s="149" t="s">
        <v>36</v>
      </c>
      <c r="G15" s="149" t="s">
        <v>1098</v>
      </c>
      <c r="H15" s="149" t="s">
        <v>1099</v>
      </c>
      <c r="I15" s="293" t="s">
        <v>1100</v>
      </c>
      <c r="J15" s="294" t="s">
        <v>1101</v>
      </c>
      <c r="K15" s="249">
        <v>8064.96</v>
      </c>
      <c r="L15" s="246"/>
    </row>
    <row r="16" spans="1:12" ht="51" x14ac:dyDescent="0.2">
      <c r="A16" s="245"/>
      <c r="B16" s="309">
        <v>43707</v>
      </c>
      <c r="C16" s="198">
        <v>10554</v>
      </c>
      <c r="D16" s="149" t="s">
        <v>1102</v>
      </c>
      <c r="E16" s="149" t="s">
        <v>735</v>
      </c>
      <c r="F16" s="149" t="s">
        <v>36</v>
      </c>
      <c r="G16" s="149" t="s">
        <v>1098</v>
      </c>
      <c r="H16" s="149" t="s">
        <v>1099</v>
      </c>
      <c r="I16" s="293" t="s">
        <v>1100</v>
      </c>
      <c r="J16" s="294" t="s">
        <v>1103</v>
      </c>
      <c r="K16" s="249">
        <v>8064.96</v>
      </c>
      <c r="L16" s="246"/>
    </row>
    <row r="17" spans="1:12" ht="127.5" x14ac:dyDescent="0.2">
      <c r="A17" s="245"/>
      <c r="B17" s="309">
        <v>43711</v>
      </c>
      <c r="C17" s="198">
        <v>10555</v>
      </c>
      <c r="D17" s="149" t="s">
        <v>1082</v>
      </c>
      <c r="E17" s="149" t="s">
        <v>24</v>
      </c>
      <c r="F17" s="149" t="s">
        <v>36</v>
      </c>
      <c r="G17" s="149" t="s">
        <v>1104</v>
      </c>
      <c r="H17" s="149" t="s">
        <v>1105</v>
      </c>
      <c r="I17" s="293" t="s">
        <v>1106</v>
      </c>
      <c r="J17" s="294" t="s">
        <v>1107</v>
      </c>
      <c r="K17" s="249">
        <v>12288.74</v>
      </c>
      <c r="L17" s="246"/>
    </row>
    <row r="18" spans="1:12" ht="63.75" x14ac:dyDescent="0.2">
      <c r="A18" s="245"/>
      <c r="B18" s="309">
        <v>43713</v>
      </c>
      <c r="C18" s="198">
        <v>10556</v>
      </c>
      <c r="D18" s="149" t="s">
        <v>1067</v>
      </c>
      <c r="E18" s="149" t="s">
        <v>1068</v>
      </c>
      <c r="F18" s="149" t="s">
        <v>36</v>
      </c>
      <c r="G18" s="149" t="s">
        <v>802</v>
      </c>
      <c r="H18" s="149" t="s">
        <v>1105</v>
      </c>
      <c r="I18" s="293" t="s">
        <v>1108</v>
      </c>
      <c r="J18" s="294" t="s">
        <v>1109</v>
      </c>
      <c r="K18" s="249">
        <v>14788.02475</v>
      </c>
      <c r="L18" s="246"/>
    </row>
    <row r="19" spans="1:12" ht="51" x14ac:dyDescent="0.2">
      <c r="A19" s="245"/>
      <c r="B19" s="309">
        <v>43714</v>
      </c>
      <c r="C19" s="198">
        <v>10557</v>
      </c>
      <c r="D19" s="149" t="s">
        <v>1072</v>
      </c>
      <c r="E19" s="149" t="s">
        <v>742</v>
      </c>
      <c r="F19" s="149" t="s">
        <v>36</v>
      </c>
      <c r="G19" s="149" t="s">
        <v>802</v>
      </c>
      <c r="H19" s="149" t="s">
        <v>1110</v>
      </c>
      <c r="I19" s="293" t="s">
        <v>1111</v>
      </c>
      <c r="J19" s="294" t="s">
        <v>1112</v>
      </c>
      <c r="K19" s="249">
        <v>17485.29</v>
      </c>
      <c r="L19" s="246"/>
    </row>
    <row r="20" spans="1:12" ht="51" x14ac:dyDescent="0.2">
      <c r="A20" s="245"/>
      <c r="B20" s="309">
        <v>43714</v>
      </c>
      <c r="C20" s="198">
        <v>10558</v>
      </c>
      <c r="D20" s="149" t="s">
        <v>1113</v>
      </c>
      <c r="E20" s="149" t="s">
        <v>751</v>
      </c>
      <c r="F20" s="149" t="s">
        <v>36</v>
      </c>
      <c r="G20" s="149" t="s">
        <v>802</v>
      </c>
      <c r="H20" s="149" t="s">
        <v>1110</v>
      </c>
      <c r="I20" s="293" t="s">
        <v>1111</v>
      </c>
      <c r="J20" s="294" t="s">
        <v>1112</v>
      </c>
      <c r="K20" s="249">
        <v>17485.29</v>
      </c>
      <c r="L20" s="246"/>
    </row>
    <row r="21" spans="1:12" ht="127.5" x14ac:dyDescent="0.2">
      <c r="A21" s="245"/>
      <c r="B21" s="309">
        <v>43714</v>
      </c>
      <c r="C21" s="198">
        <v>10559</v>
      </c>
      <c r="D21" s="149" t="s">
        <v>1114</v>
      </c>
      <c r="E21" s="149" t="s">
        <v>749</v>
      </c>
      <c r="F21" s="149" t="s">
        <v>36</v>
      </c>
      <c r="G21" s="149" t="s">
        <v>1115</v>
      </c>
      <c r="H21" s="149" t="s">
        <v>1105</v>
      </c>
      <c r="I21" s="293" t="s">
        <v>1106</v>
      </c>
      <c r="J21" s="294" t="s">
        <v>1116</v>
      </c>
      <c r="K21" s="249">
        <v>12297.34</v>
      </c>
      <c r="L21" s="246"/>
    </row>
    <row r="22" spans="1:12" ht="63.75" x14ac:dyDescent="0.2">
      <c r="A22" s="245"/>
      <c r="B22" s="309">
        <v>43714</v>
      </c>
      <c r="C22" s="198">
        <v>10560</v>
      </c>
      <c r="D22" s="149" t="s">
        <v>861</v>
      </c>
      <c r="E22" s="149" t="s">
        <v>742</v>
      </c>
      <c r="F22" s="149" t="s">
        <v>950</v>
      </c>
      <c r="G22" s="149" t="s">
        <v>862</v>
      </c>
      <c r="H22" s="149" t="s">
        <v>1117</v>
      </c>
      <c r="I22" s="293" t="s">
        <v>1118</v>
      </c>
      <c r="J22" s="294" t="s">
        <v>1119</v>
      </c>
      <c r="K22" s="249">
        <v>10375.879999999999</v>
      </c>
      <c r="L22" s="246"/>
    </row>
    <row r="23" spans="1:12" ht="51" x14ac:dyDescent="0.2">
      <c r="A23" s="245"/>
      <c r="B23" s="309">
        <v>43714</v>
      </c>
      <c r="C23" s="198">
        <v>10561</v>
      </c>
      <c r="D23" s="149" t="s">
        <v>505</v>
      </c>
      <c r="E23" s="149" t="s">
        <v>825</v>
      </c>
      <c r="F23" s="149" t="s">
        <v>950</v>
      </c>
      <c r="G23" s="149" t="s">
        <v>862</v>
      </c>
      <c r="H23" s="149" t="s">
        <v>1120</v>
      </c>
      <c r="I23" s="293" t="s">
        <v>1121</v>
      </c>
      <c r="J23" s="294" t="s">
        <v>1122</v>
      </c>
      <c r="K23" s="249">
        <v>5764.38</v>
      </c>
      <c r="L23" s="246"/>
    </row>
    <row r="24" spans="1:12" ht="63.75" x14ac:dyDescent="0.2">
      <c r="A24" s="245"/>
      <c r="B24" s="309">
        <v>43714</v>
      </c>
      <c r="C24" s="198">
        <v>10562</v>
      </c>
      <c r="D24" s="149" t="s">
        <v>1102</v>
      </c>
      <c r="E24" s="149" t="s">
        <v>735</v>
      </c>
      <c r="F24" s="149" t="s">
        <v>950</v>
      </c>
      <c r="G24" s="149" t="s">
        <v>862</v>
      </c>
      <c r="H24" s="149" t="s">
        <v>1123</v>
      </c>
      <c r="I24" s="293" t="s">
        <v>1124</v>
      </c>
      <c r="J24" s="294" t="s">
        <v>1125</v>
      </c>
      <c r="K24" s="249">
        <v>8070.13</v>
      </c>
      <c r="L24" s="246"/>
    </row>
    <row r="25" spans="1:12" ht="63.75" x14ac:dyDescent="0.2">
      <c r="A25" s="245"/>
      <c r="B25" s="309">
        <v>43717</v>
      </c>
      <c r="C25" s="198">
        <v>10563</v>
      </c>
      <c r="D25" s="247" t="s">
        <v>750</v>
      </c>
      <c r="E25" s="247" t="s">
        <v>733</v>
      </c>
      <c r="F25" s="149" t="s">
        <v>950</v>
      </c>
      <c r="G25" s="149" t="s">
        <v>862</v>
      </c>
      <c r="H25" s="149" t="s">
        <v>1126</v>
      </c>
      <c r="I25" s="293" t="s">
        <v>1127</v>
      </c>
      <c r="J25" s="294" t="s">
        <v>1125</v>
      </c>
      <c r="K25" s="249">
        <v>5774.85</v>
      </c>
      <c r="L25" s="246"/>
    </row>
    <row r="26" spans="1:12" ht="38.25" x14ac:dyDescent="0.2">
      <c r="A26" s="245"/>
      <c r="B26" s="309">
        <v>43717</v>
      </c>
      <c r="C26" s="198">
        <v>10567</v>
      </c>
      <c r="D26" s="149" t="s">
        <v>1128</v>
      </c>
      <c r="E26" s="149" t="s">
        <v>1129</v>
      </c>
      <c r="F26" s="149" t="s">
        <v>950</v>
      </c>
      <c r="G26" s="149" t="s">
        <v>766</v>
      </c>
      <c r="H26" s="149" t="s">
        <v>1130</v>
      </c>
      <c r="I26" s="293" t="s">
        <v>1131</v>
      </c>
      <c r="J26" s="294" t="s">
        <v>1132</v>
      </c>
      <c r="K26" s="249">
        <v>23330.480000000003</v>
      </c>
      <c r="L26" s="246"/>
    </row>
    <row r="27" spans="1:12" ht="25.5" x14ac:dyDescent="0.2">
      <c r="A27" s="245"/>
      <c r="B27" s="309">
        <v>43718</v>
      </c>
      <c r="C27" s="198">
        <v>10568</v>
      </c>
      <c r="D27" s="149" t="s">
        <v>731</v>
      </c>
      <c r="E27" s="149" t="s">
        <v>24</v>
      </c>
      <c r="F27" s="149" t="s">
        <v>36</v>
      </c>
      <c r="G27" s="149" t="s">
        <v>862</v>
      </c>
      <c r="H27" s="149" t="s">
        <v>1133</v>
      </c>
      <c r="I27" s="293" t="s">
        <v>1134</v>
      </c>
      <c r="J27" s="294" t="s">
        <v>1135</v>
      </c>
      <c r="K27" s="249">
        <v>3466.61</v>
      </c>
      <c r="L27" s="246"/>
    </row>
    <row r="28" spans="1:12" ht="76.5" x14ac:dyDescent="0.2">
      <c r="A28" s="245"/>
      <c r="B28" s="309">
        <v>43719</v>
      </c>
      <c r="C28" s="198">
        <v>10569</v>
      </c>
      <c r="D28" s="149" t="s">
        <v>36</v>
      </c>
      <c r="E28" s="149" t="s">
        <v>734</v>
      </c>
      <c r="F28" s="149" t="s">
        <v>950</v>
      </c>
      <c r="G28" s="149" t="s">
        <v>1136</v>
      </c>
      <c r="H28" s="149" t="s">
        <v>1137</v>
      </c>
      <c r="I28" s="293" t="s">
        <v>1138</v>
      </c>
      <c r="J28" s="294" t="s">
        <v>1139</v>
      </c>
      <c r="K28" s="249">
        <v>19272.7</v>
      </c>
      <c r="L28" s="246"/>
    </row>
    <row r="29" spans="1:12" ht="114.75" x14ac:dyDescent="0.2">
      <c r="A29" s="245"/>
      <c r="B29" s="309">
        <v>43721</v>
      </c>
      <c r="C29" s="198">
        <v>10570</v>
      </c>
      <c r="D29" s="149" t="s">
        <v>590</v>
      </c>
      <c r="E29" s="149" t="s">
        <v>825</v>
      </c>
      <c r="F29" s="149" t="s">
        <v>36</v>
      </c>
      <c r="G29" s="149" t="s">
        <v>1140</v>
      </c>
      <c r="H29" s="149" t="s">
        <v>1141</v>
      </c>
      <c r="I29" s="293" t="s">
        <v>1142</v>
      </c>
      <c r="J29" s="294" t="s">
        <v>1143</v>
      </c>
      <c r="K29" s="249">
        <v>20529.39</v>
      </c>
      <c r="L29" s="246"/>
    </row>
    <row r="30" spans="1:12" ht="126" customHeight="1" x14ac:dyDescent="0.2">
      <c r="A30" s="245"/>
      <c r="B30" s="309">
        <v>43721</v>
      </c>
      <c r="C30" s="198">
        <v>10571</v>
      </c>
      <c r="D30" s="149" t="s">
        <v>750</v>
      </c>
      <c r="E30" s="149" t="s">
        <v>733</v>
      </c>
      <c r="F30" s="149" t="s">
        <v>36</v>
      </c>
      <c r="G30" s="149" t="s">
        <v>1144</v>
      </c>
      <c r="H30" s="149" t="s">
        <v>1145</v>
      </c>
      <c r="I30" s="293" t="s">
        <v>1146</v>
      </c>
      <c r="J30" s="294" t="s">
        <v>1147</v>
      </c>
      <c r="K30" s="249">
        <v>35453.67</v>
      </c>
      <c r="L30" s="246"/>
    </row>
    <row r="31" spans="1:12" ht="76.5" x14ac:dyDescent="0.2">
      <c r="A31" s="245"/>
      <c r="B31" s="309">
        <v>43721</v>
      </c>
      <c r="C31" s="198">
        <v>10572</v>
      </c>
      <c r="D31" s="149" t="s">
        <v>731</v>
      </c>
      <c r="E31" s="149" t="s">
        <v>24</v>
      </c>
      <c r="F31" s="149" t="s">
        <v>36</v>
      </c>
      <c r="G31" s="149" t="s">
        <v>1144</v>
      </c>
      <c r="H31" s="149" t="s">
        <v>1145</v>
      </c>
      <c r="I31" s="293" t="s">
        <v>1146</v>
      </c>
      <c r="J31" s="294" t="s">
        <v>1147</v>
      </c>
      <c r="K31" s="249">
        <v>35453.67</v>
      </c>
      <c r="L31" s="246"/>
    </row>
    <row r="32" spans="1:12" ht="76.5" x14ac:dyDescent="0.2">
      <c r="A32" s="245"/>
      <c r="B32" s="309">
        <v>43696</v>
      </c>
      <c r="C32" s="198">
        <v>10573</v>
      </c>
      <c r="D32" s="149" t="s">
        <v>1102</v>
      </c>
      <c r="E32" s="149" t="s">
        <v>735</v>
      </c>
      <c r="F32" s="149" t="s">
        <v>36</v>
      </c>
      <c r="G32" s="149" t="s">
        <v>830</v>
      </c>
      <c r="H32" s="149" t="s">
        <v>1148</v>
      </c>
      <c r="I32" s="293" t="s">
        <v>1149</v>
      </c>
      <c r="J32" s="294" t="s">
        <v>1150</v>
      </c>
      <c r="K32" s="249">
        <v>8054.92</v>
      </c>
      <c r="L32" s="246"/>
    </row>
    <row r="33" spans="1:12" ht="76.5" x14ac:dyDescent="0.2">
      <c r="A33" s="245"/>
      <c r="B33" s="309">
        <v>43696</v>
      </c>
      <c r="C33" s="198">
        <v>10574</v>
      </c>
      <c r="D33" s="149" t="s">
        <v>861</v>
      </c>
      <c r="E33" s="149" t="s">
        <v>742</v>
      </c>
      <c r="F33" s="149" t="s">
        <v>36</v>
      </c>
      <c r="G33" s="149" t="s">
        <v>830</v>
      </c>
      <c r="H33" s="149" t="s">
        <v>1148</v>
      </c>
      <c r="I33" s="293" t="s">
        <v>1149</v>
      </c>
      <c r="J33" s="294" t="s">
        <v>1150</v>
      </c>
      <c r="K33" s="249">
        <v>8054.92</v>
      </c>
      <c r="L33" s="246"/>
    </row>
    <row r="34" spans="1:12" ht="51" x14ac:dyDescent="0.2">
      <c r="A34" s="245"/>
      <c r="B34" s="309">
        <v>43726</v>
      </c>
      <c r="C34" s="198">
        <v>10575</v>
      </c>
      <c r="D34" s="149" t="s">
        <v>841</v>
      </c>
      <c r="E34" s="149" t="s">
        <v>1151</v>
      </c>
      <c r="F34" s="149" t="s">
        <v>36</v>
      </c>
      <c r="G34" s="149" t="s">
        <v>28</v>
      </c>
      <c r="H34" s="149" t="s">
        <v>1152</v>
      </c>
      <c r="I34" s="293" t="s">
        <v>1153</v>
      </c>
      <c r="J34" s="294" t="s">
        <v>1154</v>
      </c>
      <c r="K34" s="249">
        <v>29331.61</v>
      </c>
      <c r="L34" s="246"/>
    </row>
    <row r="35" spans="1:12" ht="114.75" x14ac:dyDescent="0.2">
      <c r="A35" s="245"/>
      <c r="B35" s="309">
        <v>43726</v>
      </c>
      <c r="C35" s="198">
        <v>10576</v>
      </c>
      <c r="D35" s="149" t="s">
        <v>759</v>
      </c>
      <c r="E35" s="149" t="s">
        <v>736</v>
      </c>
      <c r="F35" s="149" t="s">
        <v>36</v>
      </c>
      <c r="G35" s="149" t="s">
        <v>28</v>
      </c>
      <c r="H35" s="149" t="s">
        <v>1155</v>
      </c>
      <c r="I35" s="293" t="s">
        <v>1156</v>
      </c>
      <c r="J35" s="294" t="s">
        <v>1157</v>
      </c>
      <c r="K35" s="249">
        <v>26838.17</v>
      </c>
      <c r="L35" s="246"/>
    </row>
    <row r="36" spans="1:12" ht="51" x14ac:dyDescent="0.2">
      <c r="A36" s="245"/>
      <c r="B36" s="309">
        <v>43726</v>
      </c>
      <c r="C36" s="198">
        <v>10577</v>
      </c>
      <c r="D36" s="149" t="s">
        <v>760</v>
      </c>
      <c r="E36" s="149" t="s">
        <v>747</v>
      </c>
      <c r="F36" s="149" t="s">
        <v>36</v>
      </c>
      <c r="G36" s="149" t="s">
        <v>28</v>
      </c>
      <c r="H36" s="149" t="s">
        <v>1155</v>
      </c>
      <c r="I36" s="293" t="s">
        <v>1156</v>
      </c>
      <c r="J36" s="294" t="s">
        <v>1158</v>
      </c>
      <c r="K36" s="249">
        <v>27179.119999999999</v>
      </c>
      <c r="L36" s="246"/>
    </row>
    <row r="37" spans="1:12" ht="102" x14ac:dyDescent="0.2">
      <c r="A37" s="245"/>
      <c r="B37" s="309">
        <v>43727</v>
      </c>
      <c r="C37" s="198">
        <v>10578</v>
      </c>
      <c r="D37" s="149" t="s">
        <v>36</v>
      </c>
      <c r="E37" s="149" t="s">
        <v>734</v>
      </c>
      <c r="F37" s="149" t="s">
        <v>737</v>
      </c>
      <c r="G37" s="149" t="s">
        <v>28</v>
      </c>
      <c r="H37" s="149" t="s">
        <v>1159</v>
      </c>
      <c r="I37" s="293" t="s">
        <v>1160</v>
      </c>
      <c r="J37" s="294" t="s">
        <v>1161</v>
      </c>
      <c r="K37" s="249">
        <v>57931.439999999995</v>
      </c>
      <c r="L37" s="246"/>
    </row>
    <row r="38" spans="1:12" ht="63.75" x14ac:dyDescent="0.2">
      <c r="A38" s="245"/>
      <c r="B38" s="309">
        <v>43727</v>
      </c>
      <c r="C38" s="198">
        <v>10579</v>
      </c>
      <c r="D38" s="149" t="s">
        <v>757</v>
      </c>
      <c r="E38" s="149" t="s">
        <v>758</v>
      </c>
      <c r="F38" s="149" t="s">
        <v>36</v>
      </c>
      <c r="G38" s="149" t="s">
        <v>28</v>
      </c>
      <c r="H38" s="149" t="s">
        <v>1159</v>
      </c>
      <c r="I38" s="293" t="s">
        <v>1162</v>
      </c>
      <c r="J38" s="294" t="s">
        <v>1163</v>
      </c>
      <c r="K38" s="249">
        <v>23168.04</v>
      </c>
      <c r="L38" s="246"/>
    </row>
    <row r="39" spans="1:12" ht="102" x14ac:dyDescent="0.2">
      <c r="A39" s="245"/>
      <c r="B39" s="309">
        <v>43728</v>
      </c>
      <c r="C39" s="198">
        <v>10583</v>
      </c>
      <c r="D39" s="149" t="s">
        <v>741</v>
      </c>
      <c r="E39" s="149" t="s">
        <v>733</v>
      </c>
      <c r="F39" s="149" t="s">
        <v>36</v>
      </c>
      <c r="G39" s="149" t="s">
        <v>1164</v>
      </c>
      <c r="H39" s="149" t="s">
        <v>1165</v>
      </c>
      <c r="I39" s="293" t="s">
        <v>1166</v>
      </c>
      <c r="J39" s="294" t="s">
        <v>1167</v>
      </c>
      <c r="K39" s="249">
        <v>32389.81</v>
      </c>
      <c r="L39" s="246"/>
    </row>
    <row r="40" spans="1:12" ht="140.25" x14ac:dyDescent="0.2">
      <c r="A40" s="245"/>
      <c r="B40" s="309">
        <v>43728</v>
      </c>
      <c r="C40" s="198">
        <v>10584</v>
      </c>
      <c r="D40" s="149" t="s">
        <v>550</v>
      </c>
      <c r="E40" s="149" t="s">
        <v>825</v>
      </c>
      <c r="F40" s="149" t="s">
        <v>36</v>
      </c>
      <c r="G40" s="149" t="s">
        <v>1136</v>
      </c>
      <c r="H40" s="149" t="s">
        <v>1168</v>
      </c>
      <c r="I40" s="293" t="s">
        <v>1169</v>
      </c>
      <c r="J40" s="294" t="s">
        <v>1170</v>
      </c>
      <c r="K40" s="249">
        <v>20050.84</v>
      </c>
      <c r="L40" s="246"/>
    </row>
    <row r="41" spans="1:12" ht="38.25" x14ac:dyDescent="0.2">
      <c r="A41" s="245"/>
      <c r="B41" s="309">
        <v>43731</v>
      </c>
      <c r="C41" s="198">
        <v>10585</v>
      </c>
      <c r="D41" s="149" t="s">
        <v>1171</v>
      </c>
      <c r="E41" s="149" t="s">
        <v>735</v>
      </c>
      <c r="F41" s="149" t="s">
        <v>732</v>
      </c>
      <c r="G41" s="149" t="s">
        <v>1172</v>
      </c>
      <c r="H41" s="149" t="s">
        <v>1173</v>
      </c>
      <c r="I41" s="293" t="s">
        <v>1174</v>
      </c>
      <c r="J41" s="294" t="s">
        <v>1175</v>
      </c>
      <c r="K41" s="249">
        <v>1157.24</v>
      </c>
      <c r="L41" s="246"/>
    </row>
    <row r="42" spans="1:12" ht="76.5" x14ac:dyDescent="0.2">
      <c r="A42" s="245"/>
      <c r="B42" s="309">
        <v>43732</v>
      </c>
      <c r="C42" s="198">
        <v>10586</v>
      </c>
      <c r="D42" s="149" t="s">
        <v>1176</v>
      </c>
      <c r="E42" s="149" t="s">
        <v>1177</v>
      </c>
      <c r="F42" s="149" t="s">
        <v>950</v>
      </c>
      <c r="G42" s="149" t="s">
        <v>1178</v>
      </c>
      <c r="H42" s="149" t="s">
        <v>1179</v>
      </c>
      <c r="I42" s="293" t="s">
        <v>1180</v>
      </c>
      <c r="J42" s="294" t="s">
        <v>1181</v>
      </c>
      <c r="K42" s="249">
        <v>12159.93</v>
      </c>
      <c r="L42" s="246"/>
    </row>
    <row r="43" spans="1:12" x14ac:dyDescent="0.2">
      <c r="A43" s="245"/>
      <c r="B43" s="280" t="s">
        <v>727</v>
      </c>
      <c r="C43" s="279"/>
      <c r="D43" s="262"/>
      <c r="E43" s="262"/>
      <c r="F43" s="262"/>
      <c r="G43" s="262"/>
      <c r="H43" s="262"/>
      <c r="I43" s="263"/>
      <c r="J43" s="264"/>
      <c r="K43" s="265"/>
      <c r="L43" s="246"/>
    </row>
    <row r="44" spans="1:12" ht="51" x14ac:dyDescent="0.2">
      <c r="A44" s="319"/>
      <c r="B44" s="309">
        <v>43663</v>
      </c>
      <c r="C44" s="198">
        <v>149</v>
      </c>
      <c r="D44" s="321" t="s">
        <v>1182</v>
      </c>
      <c r="E44" s="322" t="s">
        <v>1183</v>
      </c>
      <c r="F44" s="247" t="s">
        <v>36</v>
      </c>
      <c r="G44" s="247" t="s">
        <v>1193</v>
      </c>
      <c r="H44" s="247" t="s">
        <v>1194</v>
      </c>
      <c r="I44" s="320" t="s">
        <v>1195</v>
      </c>
      <c r="J44" s="248" t="s">
        <v>1196</v>
      </c>
      <c r="K44" s="249">
        <v>1150.06</v>
      </c>
    </row>
    <row r="45" spans="1:12" ht="38.25" x14ac:dyDescent="0.2">
      <c r="A45" s="319"/>
      <c r="B45" s="309">
        <v>43676</v>
      </c>
      <c r="C45" s="198">
        <v>156</v>
      </c>
      <c r="D45" s="321" t="s">
        <v>1184</v>
      </c>
      <c r="E45" s="322" t="s">
        <v>744</v>
      </c>
      <c r="F45" s="247" t="s">
        <v>36</v>
      </c>
      <c r="G45" s="247" t="s">
        <v>1197</v>
      </c>
      <c r="H45" s="247" t="s">
        <v>1198</v>
      </c>
      <c r="I45" s="320" t="s">
        <v>1199</v>
      </c>
      <c r="J45" s="248" t="s">
        <v>1200</v>
      </c>
      <c r="K45" s="249">
        <v>4601.1000000000004</v>
      </c>
    </row>
    <row r="46" spans="1:12" ht="76.5" x14ac:dyDescent="0.2">
      <c r="A46" s="319"/>
      <c r="B46" s="309">
        <v>43606</v>
      </c>
      <c r="C46" s="198">
        <v>173</v>
      </c>
      <c r="D46" s="296" t="s">
        <v>1185</v>
      </c>
      <c r="E46" s="297" t="s">
        <v>1186</v>
      </c>
      <c r="F46" s="247" t="s">
        <v>36</v>
      </c>
      <c r="G46" s="247" t="s">
        <v>1201</v>
      </c>
      <c r="H46" s="247" t="s">
        <v>1202</v>
      </c>
      <c r="I46" s="320" t="s">
        <v>1203</v>
      </c>
      <c r="J46" s="248" t="s">
        <v>1204</v>
      </c>
      <c r="K46" s="249">
        <v>4032.39</v>
      </c>
    </row>
    <row r="47" spans="1:12" ht="76.5" x14ac:dyDescent="0.2">
      <c r="A47" s="319"/>
      <c r="B47" s="309">
        <v>43606</v>
      </c>
      <c r="C47" s="198">
        <v>174</v>
      </c>
      <c r="D47" s="321" t="s">
        <v>1187</v>
      </c>
      <c r="E47" s="322" t="s">
        <v>761</v>
      </c>
      <c r="F47" s="247" t="s">
        <v>36</v>
      </c>
      <c r="G47" s="247" t="s">
        <v>1201</v>
      </c>
      <c r="H47" s="247" t="s">
        <v>1202</v>
      </c>
      <c r="I47" s="320" t="s">
        <v>1203</v>
      </c>
      <c r="J47" s="248" t="s">
        <v>1204</v>
      </c>
      <c r="K47" s="249">
        <v>4032.39</v>
      </c>
    </row>
    <row r="48" spans="1:12" ht="51" x14ac:dyDescent="0.2">
      <c r="A48" s="319"/>
      <c r="B48" s="309">
        <v>43663</v>
      </c>
      <c r="C48" s="198">
        <v>151</v>
      </c>
      <c r="D48" s="321" t="s">
        <v>1188</v>
      </c>
      <c r="E48" s="322" t="s">
        <v>736</v>
      </c>
      <c r="F48" s="247" t="s">
        <v>36</v>
      </c>
      <c r="G48" s="247" t="s">
        <v>1193</v>
      </c>
      <c r="H48" s="247" t="s">
        <v>1194</v>
      </c>
      <c r="I48" s="320" t="s">
        <v>1195</v>
      </c>
      <c r="J48" s="248" t="s">
        <v>1196</v>
      </c>
      <c r="K48" s="249">
        <v>1148.6300000000001</v>
      </c>
    </row>
    <row r="49" spans="1:12" ht="140.25" x14ac:dyDescent="0.2">
      <c r="A49" s="319"/>
      <c r="B49" s="309">
        <v>43664</v>
      </c>
      <c r="C49" s="198">
        <v>162</v>
      </c>
      <c r="D49" s="296" t="s">
        <v>1185</v>
      </c>
      <c r="E49" s="297" t="s">
        <v>1186</v>
      </c>
      <c r="F49" s="247" t="s">
        <v>36</v>
      </c>
      <c r="G49" s="247" t="s">
        <v>1205</v>
      </c>
      <c r="H49" s="247" t="s">
        <v>1206</v>
      </c>
      <c r="I49" s="320" t="s">
        <v>1207</v>
      </c>
      <c r="J49" s="248" t="s">
        <v>1208</v>
      </c>
      <c r="K49" s="249">
        <v>6694.69</v>
      </c>
    </row>
    <row r="50" spans="1:12" ht="127.5" x14ac:dyDescent="0.2">
      <c r="A50" s="319"/>
      <c r="B50" s="309">
        <v>43709</v>
      </c>
      <c r="C50" s="198">
        <v>164</v>
      </c>
      <c r="D50" s="296" t="s">
        <v>1185</v>
      </c>
      <c r="E50" s="297" t="s">
        <v>1186</v>
      </c>
      <c r="F50" s="247" t="s">
        <v>737</v>
      </c>
      <c r="G50" s="247" t="s">
        <v>1209</v>
      </c>
      <c r="H50" s="247" t="s">
        <v>1210</v>
      </c>
      <c r="I50" s="320" t="s">
        <v>1211</v>
      </c>
      <c r="J50" s="248" t="s">
        <v>1212</v>
      </c>
      <c r="K50" s="249">
        <v>6715.23</v>
      </c>
    </row>
    <row r="51" spans="1:12" ht="51" x14ac:dyDescent="0.2">
      <c r="A51" s="319"/>
      <c r="B51" s="309">
        <v>43663</v>
      </c>
      <c r="C51" s="198">
        <v>152</v>
      </c>
      <c r="D51" s="298" t="s">
        <v>1189</v>
      </c>
      <c r="E51" s="299" t="s">
        <v>1190</v>
      </c>
      <c r="F51" s="247" t="s">
        <v>36</v>
      </c>
      <c r="G51" s="247" t="s">
        <v>1193</v>
      </c>
      <c r="H51" s="247" t="s">
        <v>1213</v>
      </c>
      <c r="I51" s="320" t="s">
        <v>1195</v>
      </c>
      <c r="J51" s="248" t="s">
        <v>1196</v>
      </c>
      <c r="K51" s="249">
        <v>1147.6600000000001</v>
      </c>
    </row>
    <row r="52" spans="1:12" ht="51" x14ac:dyDescent="0.2">
      <c r="A52" s="319"/>
      <c r="B52" s="309">
        <v>43676</v>
      </c>
      <c r="C52" s="198">
        <v>165</v>
      </c>
      <c r="D52" s="298" t="s">
        <v>1189</v>
      </c>
      <c r="E52" s="299" t="s">
        <v>1190</v>
      </c>
      <c r="F52" s="247" t="s">
        <v>36</v>
      </c>
      <c r="G52" s="247" t="s">
        <v>1214</v>
      </c>
      <c r="H52" s="247" t="s">
        <v>1215</v>
      </c>
      <c r="I52" s="320" t="s">
        <v>1199</v>
      </c>
      <c r="J52" s="248" t="s">
        <v>1200</v>
      </c>
      <c r="K52" s="249">
        <v>4601.1000000000004</v>
      </c>
    </row>
    <row r="53" spans="1:12" ht="153" x14ac:dyDescent="0.2">
      <c r="A53" s="319"/>
      <c r="B53" s="309">
        <v>43709</v>
      </c>
      <c r="C53" s="198">
        <v>54</v>
      </c>
      <c r="D53" s="298" t="s">
        <v>1191</v>
      </c>
      <c r="E53" s="299" t="s">
        <v>1192</v>
      </c>
      <c r="F53" s="247" t="s">
        <v>737</v>
      </c>
      <c r="G53" s="247" t="s">
        <v>1209</v>
      </c>
      <c r="H53" s="247" t="s">
        <v>1216</v>
      </c>
      <c r="I53" s="320" t="s">
        <v>1217</v>
      </c>
      <c r="J53" s="248" t="s">
        <v>1218</v>
      </c>
      <c r="K53" s="249">
        <v>6715.23</v>
      </c>
    </row>
    <row r="54" spans="1:12" x14ac:dyDescent="0.2">
      <c r="A54" s="245"/>
      <c r="B54" s="280" t="s">
        <v>726</v>
      </c>
      <c r="C54" s="279"/>
      <c r="D54" s="262"/>
      <c r="E54" s="262"/>
      <c r="F54" s="262"/>
      <c r="G54" s="262"/>
      <c r="H54" s="262"/>
      <c r="I54" s="263"/>
      <c r="J54" s="264"/>
      <c r="K54" s="265"/>
      <c r="L54" s="246"/>
    </row>
    <row r="55" spans="1:12" ht="51" x14ac:dyDescent="0.2">
      <c r="A55" s="245"/>
      <c r="B55" s="244">
        <v>43699</v>
      </c>
      <c r="C55" s="198">
        <v>43</v>
      </c>
      <c r="D55" s="247" t="s">
        <v>1219</v>
      </c>
      <c r="E55" s="247" t="s">
        <v>1220</v>
      </c>
      <c r="F55" s="247" t="s">
        <v>737</v>
      </c>
      <c r="G55" s="247" t="s">
        <v>1279</v>
      </c>
      <c r="H55" s="247" t="s">
        <v>1280</v>
      </c>
      <c r="I55" s="292" t="s">
        <v>1281</v>
      </c>
      <c r="J55" s="248" t="s">
        <v>1282</v>
      </c>
      <c r="K55" s="249">
        <v>4608.6400000000003</v>
      </c>
      <c r="L55" s="246"/>
    </row>
    <row r="56" spans="1:12" ht="63.75" x14ac:dyDescent="0.2">
      <c r="A56" s="245"/>
      <c r="B56" s="244">
        <v>43724</v>
      </c>
      <c r="C56" s="198">
        <v>24</v>
      </c>
      <c r="D56" s="149" t="s">
        <v>900</v>
      </c>
      <c r="E56" s="149" t="s">
        <v>1221</v>
      </c>
      <c r="F56" s="247" t="s">
        <v>738</v>
      </c>
      <c r="G56" s="247" t="s">
        <v>776</v>
      </c>
      <c r="H56" s="247" t="s">
        <v>1283</v>
      </c>
      <c r="I56" s="292" t="s">
        <v>1284</v>
      </c>
      <c r="J56" s="248" t="s">
        <v>1285</v>
      </c>
      <c r="K56" s="225">
        <v>12141.58</v>
      </c>
      <c r="L56" s="246"/>
    </row>
    <row r="57" spans="1:12" ht="57.75" customHeight="1" x14ac:dyDescent="0.2">
      <c r="A57" s="245"/>
      <c r="B57" s="244">
        <v>43678</v>
      </c>
      <c r="C57" s="198">
        <v>23</v>
      </c>
      <c r="D57" s="247" t="s">
        <v>1222</v>
      </c>
      <c r="E57" s="247" t="s">
        <v>1223</v>
      </c>
      <c r="F57" s="247" t="s">
        <v>738</v>
      </c>
      <c r="G57" s="247" t="s">
        <v>1286</v>
      </c>
      <c r="H57" s="247" t="s">
        <v>1287</v>
      </c>
      <c r="I57" s="292" t="s">
        <v>1288</v>
      </c>
      <c r="J57" s="248" t="s">
        <v>1289</v>
      </c>
      <c r="K57" s="249">
        <v>23043.21</v>
      </c>
      <c r="L57" s="246"/>
    </row>
    <row r="58" spans="1:12" ht="71.25" customHeight="1" x14ac:dyDescent="0.2">
      <c r="A58" s="245"/>
      <c r="B58" s="244">
        <v>43696</v>
      </c>
      <c r="C58" s="198">
        <v>12</v>
      </c>
      <c r="D58" s="247" t="s">
        <v>1224</v>
      </c>
      <c r="E58" s="247" t="s">
        <v>1225</v>
      </c>
      <c r="F58" s="247" t="s">
        <v>738</v>
      </c>
      <c r="G58" s="247" t="s">
        <v>1290</v>
      </c>
      <c r="H58" s="247" t="s">
        <v>1291</v>
      </c>
      <c r="I58" s="292" t="s">
        <v>1292</v>
      </c>
      <c r="J58" s="248" t="s">
        <v>1293</v>
      </c>
      <c r="K58" s="249">
        <v>5760.8</v>
      </c>
      <c r="L58" s="246"/>
    </row>
    <row r="59" spans="1:12" s="268" customFormat="1" ht="63.75" x14ac:dyDescent="0.2">
      <c r="A59" s="266"/>
      <c r="B59" s="244">
        <v>43678</v>
      </c>
      <c r="C59" s="198">
        <v>10</v>
      </c>
      <c r="D59" s="247" t="s">
        <v>619</v>
      </c>
      <c r="E59" s="247" t="s">
        <v>1226</v>
      </c>
      <c r="F59" s="247" t="s">
        <v>738</v>
      </c>
      <c r="G59" s="247" t="s">
        <v>795</v>
      </c>
      <c r="H59" s="247" t="s">
        <v>1294</v>
      </c>
      <c r="I59" s="292" t="s">
        <v>1295</v>
      </c>
      <c r="J59" s="248" t="s">
        <v>1296</v>
      </c>
      <c r="K59" s="249">
        <v>19957.52</v>
      </c>
      <c r="L59" s="267"/>
    </row>
    <row r="60" spans="1:12" s="202" customFormat="1" ht="51" x14ac:dyDescent="0.2">
      <c r="A60" s="270"/>
      <c r="B60" s="244">
        <v>43703</v>
      </c>
      <c r="C60" s="198">
        <v>16</v>
      </c>
      <c r="D60" s="149" t="s">
        <v>1227</v>
      </c>
      <c r="E60" s="149" t="s">
        <v>1228</v>
      </c>
      <c r="F60" s="247" t="s">
        <v>737</v>
      </c>
      <c r="G60" s="247" t="s">
        <v>1297</v>
      </c>
      <c r="H60" s="247" t="s">
        <v>1298</v>
      </c>
      <c r="I60" s="292" t="s">
        <v>1299</v>
      </c>
      <c r="J60" s="248" t="s">
        <v>1300</v>
      </c>
      <c r="K60" s="225">
        <v>10753.5</v>
      </c>
    </row>
    <row r="61" spans="1:12" s="269" customFormat="1" ht="51" x14ac:dyDescent="0.2">
      <c r="A61" s="290"/>
      <c r="B61" s="244">
        <v>43707</v>
      </c>
      <c r="C61" s="198">
        <v>17</v>
      </c>
      <c r="D61" s="247" t="s">
        <v>1229</v>
      </c>
      <c r="E61" s="247" t="s">
        <v>1228</v>
      </c>
      <c r="F61" s="247" t="s">
        <v>1227</v>
      </c>
      <c r="G61" s="247" t="s">
        <v>1297</v>
      </c>
      <c r="H61" s="247" t="s">
        <v>1301</v>
      </c>
      <c r="I61" s="292" t="s">
        <v>1302</v>
      </c>
      <c r="J61" s="248" t="s">
        <v>1303</v>
      </c>
      <c r="K61" s="249">
        <v>10753.5</v>
      </c>
      <c r="L61" s="291"/>
    </row>
    <row r="62" spans="1:12" ht="55.5" customHeight="1" x14ac:dyDescent="0.2">
      <c r="A62" s="245"/>
      <c r="B62" s="244">
        <v>43684</v>
      </c>
      <c r="C62" s="198">
        <v>23</v>
      </c>
      <c r="D62" s="247" t="s">
        <v>1230</v>
      </c>
      <c r="E62" s="247" t="s">
        <v>1231</v>
      </c>
      <c r="F62" s="247" t="s">
        <v>1304</v>
      </c>
      <c r="G62" s="247" t="s">
        <v>1305</v>
      </c>
      <c r="H62" s="247" t="s">
        <v>1306</v>
      </c>
      <c r="I62" s="292" t="s">
        <v>1307</v>
      </c>
      <c r="J62" s="248" t="s">
        <v>1308</v>
      </c>
      <c r="K62" s="249">
        <v>1541.79</v>
      </c>
      <c r="L62" s="246"/>
    </row>
    <row r="63" spans="1:12" ht="57.75" customHeight="1" x14ac:dyDescent="0.2">
      <c r="A63" s="245"/>
      <c r="B63" s="244">
        <v>43686</v>
      </c>
      <c r="C63" s="198">
        <v>7</v>
      </c>
      <c r="D63" s="247" t="s">
        <v>488</v>
      </c>
      <c r="E63" s="247" t="s">
        <v>1232</v>
      </c>
      <c r="F63" s="247" t="s">
        <v>738</v>
      </c>
      <c r="G63" s="247" t="s">
        <v>1309</v>
      </c>
      <c r="H63" s="247" t="s">
        <v>1039</v>
      </c>
      <c r="I63" s="292" t="s">
        <v>1040</v>
      </c>
      <c r="J63" s="248" t="s">
        <v>1310</v>
      </c>
      <c r="K63" s="249">
        <v>13825.93</v>
      </c>
      <c r="L63" s="246"/>
    </row>
    <row r="64" spans="1:12" ht="57.75" customHeight="1" x14ac:dyDescent="0.2">
      <c r="A64" s="245"/>
      <c r="B64" s="244">
        <v>43705</v>
      </c>
      <c r="C64" s="198">
        <v>14</v>
      </c>
      <c r="D64" s="247" t="s">
        <v>1233</v>
      </c>
      <c r="E64" s="247" t="s">
        <v>1234</v>
      </c>
      <c r="F64" s="247" t="s">
        <v>738</v>
      </c>
      <c r="G64" s="247" t="s">
        <v>1311</v>
      </c>
      <c r="H64" s="247" t="s">
        <v>1312</v>
      </c>
      <c r="I64" s="292" t="s">
        <v>1313</v>
      </c>
      <c r="J64" s="248" t="s">
        <v>1314</v>
      </c>
      <c r="K64" s="249">
        <v>13803.07</v>
      </c>
      <c r="L64" s="246"/>
    </row>
    <row r="65" spans="1:12" ht="71.25" customHeight="1" x14ac:dyDescent="0.2">
      <c r="A65" s="245"/>
      <c r="B65" s="250">
        <v>43679</v>
      </c>
      <c r="C65" s="251">
        <v>13</v>
      </c>
      <c r="D65" s="252" t="s">
        <v>1235</v>
      </c>
      <c r="E65" s="252" t="s">
        <v>1236</v>
      </c>
      <c r="F65" s="247" t="s">
        <v>738</v>
      </c>
      <c r="G65" s="247" t="s">
        <v>1315</v>
      </c>
      <c r="H65" s="247" t="s">
        <v>1316</v>
      </c>
      <c r="I65" s="292" t="s">
        <v>1317</v>
      </c>
      <c r="J65" s="248" t="s">
        <v>1318</v>
      </c>
      <c r="K65" s="225">
        <v>10753.5</v>
      </c>
      <c r="L65" s="246"/>
    </row>
    <row r="66" spans="1:12" ht="51" x14ac:dyDescent="0.2">
      <c r="A66" s="245"/>
      <c r="B66" s="250">
        <v>43690</v>
      </c>
      <c r="C66" s="251">
        <v>21</v>
      </c>
      <c r="D66" s="252" t="s">
        <v>1237</v>
      </c>
      <c r="E66" s="252" t="s">
        <v>1238</v>
      </c>
      <c r="F66" s="247" t="s">
        <v>738</v>
      </c>
      <c r="G66" s="247" t="s">
        <v>1319</v>
      </c>
      <c r="H66" s="247" t="s">
        <v>1320</v>
      </c>
      <c r="I66" s="292" t="s">
        <v>1321</v>
      </c>
      <c r="J66" s="248" t="s">
        <v>1322</v>
      </c>
      <c r="K66" s="225">
        <v>4608.6400000000003</v>
      </c>
      <c r="L66" s="246"/>
    </row>
    <row r="67" spans="1:12" ht="51" x14ac:dyDescent="0.2">
      <c r="A67" s="245"/>
      <c r="B67" s="250">
        <v>43707</v>
      </c>
      <c r="C67" s="251">
        <v>22</v>
      </c>
      <c r="D67" s="252" t="s">
        <v>1237</v>
      </c>
      <c r="E67" s="252" t="s">
        <v>1238</v>
      </c>
      <c r="F67" s="247" t="s">
        <v>738</v>
      </c>
      <c r="G67" s="247" t="s">
        <v>1323</v>
      </c>
      <c r="H67" s="247" t="s">
        <v>1010</v>
      </c>
      <c r="I67" s="292" t="s">
        <v>1324</v>
      </c>
      <c r="J67" s="248" t="s">
        <v>1325</v>
      </c>
      <c r="K67" s="225">
        <v>10753.5</v>
      </c>
      <c r="L67" s="246"/>
    </row>
    <row r="68" spans="1:12" ht="72" customHeight="1" x14ac:dyDescent="0.2">
      <c r="A68" s="245"/>
      <c r="B68" s="250">
        <v>43678</v>
      </c>
      <c r="C68" s="251">
        <v>8</v>
      </c>
      <c r="D68" s="252" t="s">
        <v>942</v>
      </c>
      <c r="E68" s="252" t="s">
        <v>943</v>
      </c>
      <c r="F68" s="247" t="s">
        <v>738</v>
      </c>
      <c r="G68" s="247" t="s">
        <v>98</v>
      </c>
      <c r="H68" s="247" t="s">
        <v>1326</v>
      </c>
      <c r="I68" s="292" t="s">
        <v>1327</v>
      </c>
      <c r="J68" s="248" t="s">
        <v>1328</v>
      </c>
      <c r="K68" s="225">
        <v>1899.17</v>
      </c>
      <c r="L68" s="246"/>
    </row>
    <row r="69" spans="1:12" ht="63.75" x14ac:dyDescent="0.2">
      <c r="A69" s="245"/>
      <c r="B69" s="250">
        <v>43690</v>
      </c>
      <c r="C69" s="251">
        <v>42</v>
      </c>
      <c r="D69" s="252" t="s">
        <v>1239</v>
      </c>
      <c r="E69" s="252" t="s">
        <v>1240</v>
      </c>
      <c r="F69" s="247" t="s">
        <v>1329</v>
      </c>
      <c r="G69" s="247" t="s">
        <v>1330</v>
      </c>
      <c r="H69" s="247" t="s">
        <v>1331</v>
      </c>
      <c r="I69" s="292" t="s">
        <v>1332</v>
      </c>
      <c r="J69" s="248" t="s">
        <v>1333</v>
      </c>
      <c r="K69" s="225">
        <v>9393.75</v>
      </c>
      <c r="L69" s="246"/>
    </row>
    <row r="70" spans="1:12" ht="58.5" customHeight="1" x14ac:dyDescent="0.2">
      <c r="A70" s="245"/>
      <c r="B70" s="250">
        <v>43668</v>
      </c>
      <c r="C70" s="251">
        <v>17</v>
      </c>
      <c r="D70" s="252" t="s">
        <v>1241</v>
      </c>
      <c r="E70" s="252" t="s">
        <v>1242</v>
      </c>
      <c r="F70" s="247" t="s">
        <v>737</v>
      </c>
      <c r="G70" s="247" t="s">
        <v>1334</v>
      </c>
      <c r="H70" s="247" t="s">
        <v>1335</v>
      </c>
      <c r="I70" s="292" t="s">
        <v>1336</v>
      </c>
      <c r="J70" s="248" t="s">
        <v>1337</v>
      </c>
      <c r="K70" s="225">
        <v>10753.5</v>
      </c>
      <c r="L70" s="246"/>
    </row>
    <row r="71" spans="1:12" ht="63.75" x14ac:dyDescent="0.2">
      <c r="A71" s="245"/>
      <c r="B71" s="250">
        <v>43703</v>
      </c>
      <c r="C71" s="251">
        <v>18</v>
      </c>
      <c r="D71" s="252" t="s">
        <v>1243</v>
      </c>
      <c r="E71" s="252" t="s">
        <v>1244</v>
      </c>
      <c r="F71" s="247" t="s">
        <v>737</v>
      </c>
      <c r="G71" s="247" t="s">
        <v>1338</v>
      </c>
      <c r="H71" s="247" t="s">
        <v>1339</v>
      </c>
      <c r="I71" s="292" t="s">
        <v>1340</v>
      </c>
      <c r="J71" s="248" t="s">
        <v>1341</v>
      </c>
      <c r="K71" s="225">
        <v>9217.2800000000007</v>
      </c>
      <c r="L71" s="246"/>
    </row>
    <row r="72" spans="1:12" ht="55.5" customHeight="1" x14ac:dyDescent="0.2">
      <c r="A72" s="245"/>
      <c r="B72" s="250">
        <v>43627</v>
      </c>
      <c r="C72" s="251">
        <v>23</v>
      </c>
      <c r="D72" s="252" t="s">
        <v>1245</v>
      </c>
      <c r="E72" s="252" t="s">
        <v>1246</v>
      </c>
      <c r="F72" s="247" t="s">
        <v>1342</v>
      </c>
      <c r="G72" s="247" t="s">
        <v>1343</v>
      </c>
      <c r="H72" s="247" t="s">
        <v>1344</v>
      </c>
      <c r="I72" s="292" t="s">
        <v>1345</v>
      </c>
      <c r="J72" s="248" t="s">
        <v>1346</v>
      </c>
      <c r="K72" s="225">
        <v>35325.699999999997</v>
      </c>
      <c r="L72" s="246"/>
    </row>
    <row r="73" spans="1:12" ht="114.75" x14ac:dyDescent="0.2">
      <c r="A73" s="245"/>
      <c r="B73" s="250">
        <v>43672</v>
      </c>
      <c r="C73" s="251">
        <v>4</v>
      </c>
      <c r="D73" s="252" t="s">
        <v>187</v>
      </c>
      <c r="E73" s="252" t="s">
        <v>1247</v>
      </c>
      <c r="F73" s="247" t="s">
        <v>738</v>
      </c>
      <c r="G73" s="247" t="s">
        <v>1347</v>
      </c>
      <c r="H73" s="247" t="s">
        <v>1348</v>
      </c>
      <c r="I73" s="292" t="s">
        <v>1349</v>
      </c>
      <c r="J73" s="248" t="s">
        <v>1350</v>
      </c>
      <c r="K73" s="225">
        <v>4032.56</v>
      </c>
      <c r="L73" s="246"/>
    </row>
    <row r="74" spans="1:12" ht="114.75" x14ac:dyDescent="0.2">
      <c r="A74" s="245"/>
      <c r="B74" s="250">
        <v>43672</v>
      </c>
      <c r="C74" s="251">
        <v>5</v>
      </c>
      <c r="D74" s="252" t="s">
        <v>1248</v>
      </c>
      <c r="E74" s="252" t="s">
        <v>1249</v>
      </c>
      <c r="F74" s="247" t="s">
        <v>738</v>
      </c>
      <c r="G74" s="247" t="s">
        <v>1347</v>
      </c>
      <c r="H74" s="247" t="s">
        <v>1348</v>
      </c>
      <c r="I74" s="292" t="s">
        <v>1349</v>
      </c>
      <c r="J74" s="248" t="s">
        <v>1350</v>
      </c>
      <c r="K74" s="225">
        <v>4032.56</v>
      </c>
      <c r="L74" s="246"/>
    </row>
    <row r="75" spans="1:12" ht="57" customHeight="1" x14ac:dyDescent="0.2">
      <c r="A75" s="245"/>
      <c r="B75" s="250">
        <v>43710</v>
      </c>
      <c r="C75" s="251">
        <v>3</v>
      </c>
      <c r="D75" s="252" t="s">
        <v>1250</v>
      </c>
      <c r="E75" s="252" t="s">
        <v>1251</v>
      </c>
      <c r="F75" s="247" t="s">
        <v>950</v>
      </c>
      <c r="G75" s="247" t="s">
        <v>1351</v>
      </c>
      <c r="H75" s="247" t="s">
        <v>1352</v>
      </c>
      <c r="I75" s="292" t="s">
        <v>1353</v>
      </c>
      <c r="J75" s="248" t="s">
        <v>1354</v>
      </c>
      <c r="K75" s="225">
        <v>629.69000000000005</v>
      </c>
      <c r="L75" s="246"/>
    </row>
    <row r="76" spans="1:12" ht="57" customHeight="1" x14ac:dyDescent="0.2">
      <c r="A76" s="245"/>
      <c r="B76" s="250">
        <v>43601</v>
      </c>
      <c r="C76" s="251">
        <v>25</v>
      </c>
      <c r="D76" s="252" t="s">
        <v>1252</v>
      </c>
      <c r="E76" s="252" t="s">
        <v>1253</v>
      </c>
      <c r="F76" s="247" t="s">
        <v>738</v>
      </c>
      <c r="G76" s="247" t="s">
        <v>1355</v>
      </c>
      <c r="H76" s="247" t="s">
        <v>1356</v>
      </c>
      <c r="I76" s="292" t="s">
        <v>1357</v>
      </c>
      <c r="J76" s="248" t="s">
        <v>1358</v>
      </c>
      <c r="K76" s="225">
        <v>13766.99</v>
      </c>
      <c r="L76" s="246"/>
    </row>
    <row r="77" spans="1:12" ht="57" customHeight="1" x14ac:dyDescent="0.2">
      <c r="A77" s="245"/>
      <c r="B77" s="250">
        <v>43592</v>
      </c>
      <c r="C77" s="251">
        <v>26</v>
      </c>
      <c r="D77" s="252" t="s">
        <v>1252</v>
      </c>
      <c r="E77" s="252" t="s">
        <v>1253</v>
      </c>
      <c r="F77" s="247" t="s">
        <v>738</v>
      </c>
      <c r="G77" s="247" t="s">
        <v>1359</v>
      </c>
      <c r="H77" s="247" t="s">
        <v>1360</v>
      </c>
      <c r="I77" s="292" t="s">
        <v>1361</v>
      </c>
      <c r="J77" s="248" t="s">
        <v>1362</v>
      </c>
      <c r="K77" s="225">
        <v>16826.330000000002</v>
      </c>
      <c r="L77" s="246"/>
    </row>
    <row r="78" spans="1:12" ht="57" customHeight="1" x14ac:dyDescent="0.2">
      <c r="A78" s="245"/>
      <c r="B78" s="250">
        <v>43592</v>
      </c>
      <c r="C78" s="251">
        <v>27</v>
      </c>
      <c r="D78" s="252" t="s">
        <v>1254</v>
      </c>
      <c r="E78" s="252" t="s">
        <v>1255</v>
      </c>
      <c r="F78" s="247" t="s">
        <v>738</v>
      </c>
      <c r="G78" s="247" t="s">
        <v>1359</v>
      </c>
      <c r="H78" s="247" t="s">
        <v>1360</v>
      </c>
      <c r="I78" s="292" t="s">
        <v>1361</v>
      </c>
      <c r="J78" s="248" t="s">
        <v>1363</v>
      </c>
      <c r="K78" s="225">
        <v>22944.99</v>
      </c>
      <c r="L78" s="246"/>
    </row>
    <row r="79" spans="1:12" ht="45.75" customHeight="1" x14ac:dyDescent="0.2">
      <c r="A79" s="245"/>
      <c r="B79" s="250">
        <v>43731</v>
      </c>
      <c r="C79" s="251">
        <v>7</v>
      </c>
      <c r="D79" s="252" t="s">
        <v>1256</v>
      </c>
      <c r="E79" s="252" t="s">
        <v>1257</v>
      </c>
      <c r="F79" s="247" t="s">
        <v>737</v>
      </c>
      <c r="G79" s="247" t="s">
        <v>1364</v>
      </c>
      <c r="H79" s="247" t="s">
        <v>1365</v>
      </c>
      <c r="I79" s="292" t="s">
        <v>1366</v>
      </c>
      <c r="J79" s="248" t="s">
        <v>1367</v>
      </c>
      <c r="K79" s="225">
        <v>7720.59</v>
      </c>
      <c r="L79" s="246"/>
    </row>
    <row r="80" spans="1:12" ht="57" customHeight="1" x14ac:dyDescent="0.2">
      <c r="A80" s="245"/>
      <c r="B80" s="250">
        <v>43711</v>
      </c>
      <c r="C80" s="251">
        <v>28</v>
      </c>
      <c r="D80" s="252" t="s">
        <v>1258</v>
      </c>
      <c r="E80" s="252" t="s">
        <v>1259</v>
      </c>
      <c r="F80" s="247" t="s">
        <v>579</v>
      </c>
      <c r="G80" s="247" t="s">
        <v>1368</v>
      </c>
      <c r="H80" s="247" t="s">
        <v>1369</v>
      </c>
      <c r="I80" s="292" t="s">
        <v>1370</v>
      </c>
      <c r="J80" s="248" t="s">
        <v>1371</v>
      </c>
      <c r="K80" s="225">
        <v>6742.09</v>
      </c>
      <c r="L80" s="246"/>
    </row>
    <row r="81" spans="1:12" ht="46.5" customHeight="1" x14ac:dyDescent="0.2">
      <c r="A81" s="245"/>
      <c r="B81" s="250">
        <v>43707</v>
      </c>
      <c r="C81" s="251">
        <v>27</v>
      </c>
      <c r="D81" s="252" t="s">
        <v>579</v>
      </c>
      <c r="E81" s="252" t="s">
        <v>1260</v>
      </c>
      <c r="F81" s="247" t="s">
        <v>738</v>
      </c>
      <c r="G81" s="247" t="s">
        <v>1368</v>
      </c>
      <c r="H81" s="247" t="s">
        <v>1369</v>
      </c>
      <c r="I81" s="292" t="s">
        <v>1372</v>
      </c>
      <c r="J81" s="248" t="s">
        <v>1373</v>
      </c>
      <c r="K81" s="225">
        <v>6742.09</v>
      </c>
      <c r="L81" s="246"/>
    </row>
    <row r="82" spans="1:12" ht="57" customHeight="1" x14ac:dyDescent="0.2">
      <c r="A82" s="245"/>
      <c r="B82" s="250">
        <v>43714</v>
      </c>
      <c r="C82" s="251">
        <v>30</v>
      </c>
      <c r="D82" s="252" t="s">
        <v>1261</v>
      </c>
      <c r="E82" s="252" t="s">
        <v>1262</v>
      </c>
      <c r="F82" s="247" t="s">
        <v>579</v>
      </c>
      <c r="G82" s="247" t="s">
        <v>1374</v>
      </c>
      <c r="H82" s="247" t="s">
        <v>1375</v>
      </c>
      <c r="I82" s="292" t="s">
        <v>1376</v>
      </c>
      <c r="J82" s="248" t="s">
        <v>1377</v>
      </c>
      <c r="K82" s="225">
        <v>9438.93</v>
      </c>
      <c r="L82" s="246"/>
    </row>
    <row r="83" spans="1:12" ht="57" customHeight="1" x14ac:dyDescent="0.2">
      <c r="A83" s="245"/>
      <c r="B83" s="250">
        <v>43713</v>
      </c>
      <c r="C83" s="251">
        <v>29</v>
      </c>
      <c r="D83" s="252" t="s">
        <v>579</v>
      </c>
      <c r="E83" s="252" t="s">
        <v>1260</v>
      </c>
      <c r="F83" s="247" t="s">
        <v>950</v>
      </c>
      <c r="G83" s="247" t="s">
        <v>1374</v>
      </c>
      <c r="H83" s="247" t="s">
        <v>1375</v>
      </c>
      <c r="I83" s="292" t="s">
        <v>1376</v>
      </c>
      <c r="J83" s="248" t="s">
        <v>1378</v>
      </c>
      <c r="K83" s="225">
        <v>9438.93</v>
      </c>
      <c r="L83" s="246"/>
    </row>
    <row r="84" spans="1:12" ht="49.5" customHeight="1" x14ac:dyDescent="0.2">
      <c r="A84" s="245"/>
      <c r="B84" s="250">
        <v>43731</v>
      </c>
      <c r="C84" s="251">
        <v>31</v>
      </c>
      <c r="D84" s="252" t="s">
        <v>1258</v>
      </c>
      <c r="E84" s="252" t="s">
        <v>1259</v>
      </c>
      <c r="F84" s="247" t="s">
        <v>579</v>
      </c>
      <c r="G84" s="247" t="s">
        <v>1368</v>
      </c>
      <c r="H84" s="247" t="s">
        <v>1379</v>
      </c>
      <c r="I84" s="292" t="s">
        <v>1380</v>
      </c>
      <c r="J84" s="248" t="s">
        <v>1381</v>
      </c>
      <c r="K84" s="225">
        <v>4045.26</v>
      </c>
      <c r="L84" s="246"/>
    </row>
    <row r="85" spans="1:12" ht="48" customHeight="1" x14ac:dyDescent="0.2">
      <c r="A85" s="245"/>
      <c r="B85" s="250">
        <v>43727</v>
      </c>
      <c r="C85" s="251">
        <v>32</v>
      </c>
      <c r="D85" s="252" t="s">
        <v>579</v>
      </c>
      <c r="E85" s="252" t="s">
        <v>1260</v>
      </c>
      <c r="F85" s="247" t="s">
        <v>738</v>
      </c>
      <c r="G85" s="247" t="s">
        <v>1368</v>
      </c>
      <c r="H85" s="247" t="s">
        <v>1382</v>
      </c>
      <c r="I85" s="292" t="s">
        <v>1380</v>
      </c>
      <c r="J85" s="248" t="s">
        <v>1383</v>
      </c>
      <c r="K85" s="225">
        <v>4045.26</v>
      </c>
      <c r="L85" s="246"/>
    </row>
    <row r="86" spans="1:12" ht="43.5" customHeight="1" x14ac:dyDescent="0.2">
      <c r="A86" s="245"/>
      <c r="B86" s="250">
        <v>43732</v>
      </c>
      <c r="C86" s="251">
        <v>33</v>
      </c>
      <c r="D86" s="252" t="s">
        <v>1261</v>
      </c>
      <c r="E86" s="252" t="s">
        <v>1262</v>
      </c>
      <c r="F86" s="247" t="s">
        <v>579</v>
      </c>
      <c r="G86" s="247" t="s">
        <v>1368</v>
      </c>
      <c r="H86" s="247" t="s">
        <v>1382</v>
      </c>
      <c r="I86" s="292" t="s">
        <v>1380</v>
      </c>
      <c r="J86" s="248" t="s">
        <v>1384</v>
      </c>
      <c r="K86" s="225">
        <v>4045.26</v>
      </c>
      <c r="L86" s="246"/>
    </row>
    <row r="87" spans="1:12" ht="55.5" customHeight="1" x14ac:dyDescent="0.2">
      <c r="A87" s="245"/>
      <c r="B87" s="250">
        <v>43727</v>
      </c>
      <c r="C87" s="251">
        <v>24</v>
      </c>
      <c r="D87" s="252" t="s">
        <v>1230</v>
      </c>
      <c r="E87" s="252" t="s">
        <v>1263</v>
      </c>
      <c r="F87" s="247" t="s">
        <v>738</v>
      </c>
      <c r="G87" s="247" t="s">
        <v>1385</v>
      </c>
      <c r="H87" s="247" t="s">
        <v>1386</v>
      </c>
      <c r="I87" s="292" t="s">
        <v>1387</v>
      </c>
      <c r="J87" s="248" t="s">
        <v>1388</v>
      </c>
      <c r="K87" s="225">
        <v>10878.83</v>
      </c>
      <c r="L87" s="246"/>
    </row>
    <row r="88" spans="1:12" ht="76.5" x14ac:dyDescent="0.2">
      <c r="A88" s="245"/>
      <c r="B88" s="250">
        <v>43703</v>
      </c>
      <c r="C88" s="251">
        <v>44</v>
      </c>
      <c r="D88" s="252" t="s">
        <v>1219</v>
      </c>
      <c r="E88" s="252" t="s">
        <v>1264</v>
      </c>
      <c r="F88" s="247" t="s">
        <v>737</v>
      </c>
      <c r="G88" s="247" t="s">
        <v>1389</v>
      </c>
      <c r="H88" s="247" t="s">
        <v>1390</v>
      </c>
      <c r="I88" s="292" t="s">
        <v>1391</v>
      </c>
      <c r="J88" s="248" t="s">
        <v>1392</v>
      </c>
      <c r="K88" s="225">
        <v>10783.96</v>
      </c>
      <c r="L88" s="246"/>
    </row>
    <row r="89" spans="1:12" ht="60.75" customHeight="1" x14ac:dyDescent="0.2">
      <c r="A89" s="245"/>
      <c r="B89" s="250">
        <v>43683</v>
      </c>
      <c r="C89" s="251">
        <v>42</v>
      </c>
      <c r="D89" s="252" t="s">
        <v>1265</v>
      </c>
      <c r="E89" s="252" t="s">
        <v>1266</v>
      </c>
      <c r="F89" s="247" t="s">
        <v>738</v>
      </c>
      <c r="G89" s="247" t="s">
        <v>1393</v>
      </c>
      <c r="H89" s="247" t="s">
        <v>1394</v>
      </c>
      <c r="I89" s="292" t="s">
        <v>1395</v>
      </c>
      <c r="J89" s="248" t="s">
        <v>1396</v>
      </c>
      <c r="K89" s="225">
        <v>9457.7199999999993</v>
      </c>
      <c r="L89" s="246"/>
    </row>
    <row r="90" spans="1:12" ht="63.75" x14ac:dyDescent="0.2">
      <c r="A90" s="245"/>
      <c r="B90" s="250">
        <v>43685</v>
      </c>
      <c r="C90" s="251">
        <v>36</v>
      </c>
      <c r="D90" s="252" t="s">
        <v>901</v>
      </c>
      <c r="E90" s="252" t="s">
        <v>1267</v>
      </c>
      <c r="F90" s="247" t="s">
        <v>738</v>
      </c>
      <c r="G90" s="247" t="s">
        <v>1397</v>
      </c>
      <c r="H90" s="247" t="s">
        <v>1398</v>
      </c>
      <c r="I90" s="292" t="s">
        <v>1399</v>
      </c>
      <c r="J90" s="248" t="s">
        <v>1400</v>
      </c>
      <c r="K90" s="225">
        <v>4624.3900000000003</v>
      </c>
      <c r="L90" s="246"/>
    </row>
    <row r="91" spans="1:12" ht="57.75" customHeight="1" x14ac:dyDescent="0.2">
      <c r="A91" s="245"/>
      <c r="B91" s="250">
        <v>43713</v>
      </c>
      <c r="C91" s="198">
        <v>37</v>
      </c>
      <c r="D91" s="149" t="s">
        <v>1268</v>
      </c>
      <c r="E91" s="149" t="s">
        <v>1269</v>
      </c>
      <c r="F91" s="247" t="s">
        <v>950</v>
      </c>
      <c r="G91" s="247" t="s">
        <v>1054</v>
      </c>
      <c r="H91" s="247" t="s">
        <v>1401</v>
      </c>
      <c r="I91" s="292" t="s">
        <v>1402</v>
      </c>
      <c r="J91" s="248" t="s">
        <v>1403</v>
      </c>
      <c r="K91" s="225">
        <v>7707.32</v>
      </c>
      <c r="L91" s="246"/>
    </row>
    <row r="92" spans="1:12" ht="89.25" x14ac:dyDescent="0.2">
      <c r="A92" s="245"/>
      <c r="B92" s="244">
        <v>43703</v>
      </c>
      <c r="C92" s="244">
        <v>19</v>
      </c>
      <c r="D92" s="253" t="s">
        <v>1270</v>
      </c>
      <c r="E92" s="253" t="s">
        <v>1271</v>
      </c>
      <c r="F92" s="247" t="s">
        <v>737</v>
      </c>
      <c r="G92" s="247" t="s">
        <v>1404</v>
      </c>
      <c r="H92" s="247" t="s">
        <v>1405</v>
      </c>
      <c r="I92" s="292" t="s">
        <v>1406</v>
      </c>
      <c r="J92" s="248" t="s">
        <v>1407</v>
      </c>
      <c r="K92" s="225">
        <v>7681.07</v>
      </c>
      <c r="L92" s="246"/>
    </row>
    <row r="93" spans="1:12" ht="57.75" customHeight="1" x14ac:dyDescent="0.2">
      <c r="A93" s="245"/>
      <c r="B93" s="250">
        <v>43721</v>
      </c>
      <c r="C93" s="254">
        <v>47</v>
      </c>
      <c r="D93" s="156" t="s">
        <v>1272</v>
      </c>
      <c r="E93" s="156" t="s">
        <v>1273</v>
      </c>
      <c r="F93" s="247" t="s">
        <v>1408</v>
      </c>
      <c r="G93" s="247" t="s">
        <v>1409</v>
      </c>
      <c r="H93" s="247" t="s">
        <v>1410</v>
      </c>
      <c r="I93" s="292" t="s">
        <v>1411</v>
      </c>
      <c r="J93" s="248" t="s">
        <v>1412</v>
      </c>
      <c r="K93" s="225">
        <v>1540.57</v>
      </c>
      <c r="L93" s="246"/>
    </row>
    <row r="94" spans="1:12" ht="51" x14ac:dyDescent="0.2">
      <c r="A94" s="245"/>
      <c r="B94" s="250">
        <v>43724</v>
      </c>
      <c r="C94" s="254">
        <v>48</v>
      </c>
      <c r="D94" s="156" t="s">
        <v>1274</v>
      </c>
      <c r="E94" s="156" t="s">
        <v>1275</v>
      </c>
      <c r="F94" s="247" t="s">
        <v>1408</v>
      </c>
      <c r="G94" s="247" t="s">
        <v>1413</v>
      </c>
      <c r="H94" s="247" t="s">
        <v>1414</v>
      </c>
      <c r="I94" s="292" t="s">
        <v>1415</v>
      </c>
      <c r="J94" s="248" t="s">
        <v>1416</v>
      </c>
      <c r="K94" s="225">
        <v>1540.56</v>
      </c>
      <c r="L94" s="246"/>
    </row>
    <row r="95" spans="1:12" ht="58.5" customHeight="1" x14ac:dyDescent="0.2">
      <c r="A95" s="245"/>
      <c r="B95" s="250">
        <v>43728</v>
      </c>
      <c r="C95" s="254">
        <v>28</v>
      </c>
      <c r="D95" s="156" t="s">
        <v>910</v>
      </c>
      <c r="E95" s="156" t="s">
        <v>911</v>
      </c>
      <c r="F95" s="247" t="s">
        <v>738</v>
      </c>
      <c r="G95" s="247" t="s">
        <v>986</v>
      </c>
      <c r="H95" s="247" t="s">
        <v>1417</v>
      </c>
      <c r="I95" s="292" t="s">
        <v>1418</v>
      </c>
      <c r="J95" s="248" t="s">
        <v>1419</v>
      </c>
      <c r="K95" s="225">
        <v>10855.29</v>
      </c>
      <c r="L95" s="246"/>
    </row>
    <row r="96" spans="1:12" ht="51" x14ac:dyDescent="0.2">
      <c r="A96" s="245"/>
      <c r="B96" s="250">
        <v>43705</v>
      </c>
      <c r="C96" s="254">
        <v>18</v>
      </c>
      <c r="D96" s="156" t="s">
        <v>1227</v>
      </c>
      <c r="E96" s="156" t="s">
        <v>1228</v>
      </c>
      <c r="F96" s="247" t="s">
        <v>738</v>
      </c>
      <c r="G96" s="247" t="s">
        <v>1420</v>
      </c>
      <c r="H96" s="247" t="s">
        <v>1421</v>
      </c>
      <c r="I96" s="292" t="s">
        <v>1422</v>
      </c>
      <c r="J96" s="248" t="s">
        <v>1423</v>
      </c>
      <c r="K96" s="225">
        <v>7753.78</v>
      </c>
      <c r="L96" s="246"/>
    </row>
    <row r="97" spans="1:12" ht="89.25" x14ac:dyDescent="0.2">
      <c r="A97" s="245"/>
      <c r="B97" s="250">
        <v>43718</v>
      </c>
      <c r="C97" s="254">
        <v>11</v>
      </c>
      <c r="D97" s="156" t="s">
        <v>1276</v>
      </c>
      <c r="E97" s="156" t="s">
        <v>1277</v>
      </c>
      <c r="F97" s="247" t="s">
        <v>738</v>
      </c>
      <c r="G97" s="247" t="s">
        <v>1424</v>
      </c>
      <c r="H97" s="247" t="s">
        <v>1425</v>
      </c>
      <c r="I97" s="292" t="s">
        <v>1426</v>
      </c>
      <c r="J97" s="248" t="s">
        <v>1427</v>
      </c>
      <c r="K97" s="225">
        <v>7703.58</v>
      </c>
      <c r="L97" s="246"/>
    </row>
    <row r="98" spans="1:12" ht="63.75" x14ac:dyDescent="0.2">
      <c r="A98" s="245"/>
      <c r="B98" s="250">
        <v>43734</v>
      </c>
      <c r="C98" s="254">
        <v>28</v>
      </c>
      <c r="D98" s="156" t="s">
        <v>1252</v>
      </c>
      <c r="E98" s="156" t="s">
        <v>1278</v>
      </c>
      <c r="F98" s="247" t="s">
        <v>737</v>
      </c>
      <c r="G98" s="247" t="s">
        <v>1428</v>
      </c>
      <c r="H98" s="247" t="s">
        <v>1429</v>
      </c>
      <c r="I98" s="292" t="s">
        <v>1430</v>
      </c>
      <c r="J98" s="248" t="s">
        <v>1431</v>
      </c>
      <c r="K98" s="225">
        <v>10855.29</v>
      </c>
      <c r="L98" s="246"/>
    </row>
    <row r="99" spans="1:12" s="213" customFormat="1" ht="17.25" customHeight="1" x14ac:dyDescent="0.2">
      <c r="A99" s="227"/>
      <c r="B99" s="280" t="s">
        <v>745</v>
      </c>
      <c r="C99" s="283"/>
      <c r="D99" s="284"/>
      <c r="E99" s="284"/>
      <c r="F99" s="285"/>
      <c r="G99" s="286"/>
      <c r="H99" s="287"/>
      <c r="I99" s="288"/>
      <c r="J99" s="289"/>
      <c r="K99" s="225"/>
      <c r="L99" s="228"/>
    </row>
    <row r="100" spans="1:12" s="213" customFormat="1" ht="51" x14ac:dyDescent="0.2">
      <c r="A100" s="227"/>
      <c r="B100" s="323">
        <v>43684</v>
      </c>
      <c r="C100" s="302" t="s">
        <v>1432</v>
      </c>
      <c r="D100" s="302" t="s">
        <v>1437</v>
      </c>
      <c r="E100" s="315" t="s">
        <v>747</v>
      </c>
      <c r="F100" s="302" t="s">
        <v>36</v>
      </c>
      <c r="G100" s="316" t="s">
        <v>98</v>
      </c>
      <c r="H100" s="317" t="s">
        <v>1439</v>
      </c>
      <c r="I100" s="303" t="s">
        <v>1064</v>
      </c>
      <c r="J100" s="304" t="s">
        <v>1444</v>
      </c>
      <c r="K100" s="225">
        <v>131</v>
      </c>
      <c r="L100" s="228"/>
    </row>
    <row r="101" spans="1:12" s="213" customFormat="1" ht="216.75" x14ac:dyDescent="0.2">
      <c r="A101" s="227"/>
      <c r="B101" s="323">
        <v>43703</v>
      </c>
      <c r="C101" s="302" t="s">
        <v>1433</v>
      </c>
      <c r="D101" s="302" t="s">
        <v>1062</v>
      </c>
      <c r="E101" s="315" t="s">
        <v>747</v>
      </c>
      <c r="F101" s="302" t="s">
        <v>36</v>
      </c>
      <c r="G101" s="316" t="s">
        <v>1063</v>
      </c>
      <c r="H101" s="317" t="s">
        <v>1440</v>
      </c>
      <c r="I101" s="303" t="s">
        <v>1445</v>
      </c>
      <c r="J101" s="232" t="s">
        <v>1446</v>
      </c>
      <c r="K101" s="225">
        <v>183</v>
      </c>
      <c r="L101" s="228"/>
    </row>
    <row r="102" spans="1:12" s="213" customFormat="1" ht="51" x14ac:dyDescent="0.2">
      <c r="A102" s="227"/>
      <c r="B102" s="323">
        <v>43712</v>
      </c>
      <c r="C102" s="302" t="s">
        <v>1434</v>
      </c>
      <c r="D102" s="302" t="s">
        <v>1062</v>
      </c>
      <c r="E102" s="315" t="s">
        <v>747</v>
      </c>
      <c r="F102" s="302" t="s">
        <v>950</v>
      </c>
      <c r="G102" s="316" t="s">
        <v>1063</v>
      </c>
      <c r="H102" s="317" t="s">
        <v>1352</v>
      </c>
      <c r="I102" s="303" t="s">
        <v>1447</v>
      </c>
      <c r="J102" s="304" t="s">
        <v>1448</v>
      </c>
      <c r="K102" s="225">
        <v>447</v>
      </c>
      <c r="L102" s="228"/>
    </row>
    <row r="103" spans="1:12" s="213" customFormat="1" ht="63.75" x14ac:dyDescent="0.2">
      <c r="A103" s="227"/>
      <c r="B103" s="323">
        <v>43721</v>
      </c>
      <c r="C103" s="302" t="s">
        <v>1435</v>
      </c>
      <c r="D103" s="302" t="s">
        <v>1438</v>
      </c>
      <c r="E103" s="315" t="s">
        <v>740</v>
      </c>
      <c r="F103" s="302" t="s">
        <v>950</v>
      </c>
      <c r="G103" s="316" t="s">
        <v>1441</v>
      </c>
      <c r="H103" s="317" t="s">
        <v>1442</v>
      </c>
      <c r="I103" s="303" t="s">
        <v>1449</v>
      </c>
      <c r="J103" s="304" t="s">
        <v>1450</v>
      </c>
      <c r="K103" s="225">
        <v>213</v>
      </c>
      <c r="L103" s="228"/>
    </row>
    <row r="104" spans="1:12" s="213" customFormat="1" ht="63.75" x14ac:dyDescent="0.2">
      <c r="A104" s="227"/>
      <c r="B104" s="323">
        <v>43731</v>
      </c>
      <c r="C104" s="302" t="s">
        <v>1436</v>
      </c>
      <c r="D104" s="302" t="s">
        <v>1062</v>
      </c>
      <c r="E104" s="315" t="s">
        <v>747</v>
      </c>
      <c r="F104" s="302" t="s">
        <v>36</v>
      </c>
      <c r="G104" s="316" t="s">
        <v>1063</v>
      </c>
      <c r="H104" s="317" t="s">
        <v>1443</v>
      </c>
      <c r="I104" s="303" t="s">
        <v>1451</v>
      </c>
      <c r="J104" s="232" t="s">
        <v>1452</v>
      </c>
      <c r="K104" s="225">
        <v>210</v>
      </c>
      <c r="L104" s="228"/>
    </row>
    <row r="105" spans="1:12" s="213" customFormat="1" x14ac:dyDescent="0.2">
      <c r="A105" s="227"/>
      <c r="B105" s="278" t="s">
        <v>746</v>
      </c>
      <c r="C105" s="281"/>
      <c r="D105" s="181"/>
      <c r="E105" s="181"/>
      <c r="F105" s="180"/>
      <c r="G105" s="182"/>
      <c r="H105" s="183"/>
      <c r="I105" s="184"/>
      <c r="J105" s="282"/>
      <c r="K105" s="225"/>
      <c r="L105" s="228"/>
    </row>
    <row r="106" spans="1:12" s="213" customFormat="1" ht="63.75" x14ac:dyDescent="0.2">
      <c r="A106" s="227"/>
      <c r="B106" s="323">
        <v>43648</v>
      </c>
      <c r="C106" s="302">
        <v>11562</v>
      </c>
      <c r="D106" s="302" t="s">
        <v>1481</v>
      </c>
      <c r="E106" s="315" t="s">
        <v>1482</v>
      </c>
      <c r="F106" s="302" t="s">
        <v>737</v>
      </c>
      <c r="G106" s="316" t="s">
        <v>1513</v>
      </c>
      <c r="H106" s="318" t="s">
        <v>1514</v>
      </c>
      <c r="I106" s="303" t="s">
        <v>1551</v>
      </c>
      <c r="J106" s="304" t="s">
        <v>1552</v>
      </c>
      <c r="K106" s="225">
        <v>1465</v>
      </c>
      <c r="L106" s="228"/>
    </row>
    <row r="107" spans="1:12" s="213" customFormat="1" ht="63.75" x14ac:dyDescent="0.2">
      <c r="A107" s="227"/>
      <c r="B107" s="323">
        <v>43655</v>
      </c>
      <c r="C107" s="302">
        <v>11569</v>
      </c>
      <c r="D107" s="302" t="s">
        <v>1483</v>
      </c>
      <c r="E107" s="315" t="s">
        <v>1484</v>
      </c>
      <c r="F107" s="302" t="s">
        <v>737</v>
      </c>
      <c r="G107" s="316" t="s">
        <v>1515</v>
      </c>
      <c r="H107" s="318" t="s">
        <v>1516</v>
      </c>
      <c r="I107" s="303" t="s">
        <v>1553</v>
      </c>
      <c r="J107" s="304" t="s">
        <v>1554</v>
      </c>
      <c r="K107" s="225">
        <v>1470</v>
      </c>
      <c r="L107" s="228"/>
    </row>
    <row r="108" spans="1:12" s="213" customFormat="1" ht="51" x14ac:dyDescent="0.2">
      <c r="A108" s="227"/>
      <c r="B108" s="323">
        <v>43663</v>
      </c>
      <c r="C108" s="302" t="s">
        <v>1453</v>
      </c>
      <c r="D108" s="302" t="s">
        <v>1182</v>
      </c>
      <c r="E108" s="315" t="s">
        <v>1485</v>
      </c>
      <c r="F108" s="302" t="s">
        <v>36</v>
      </c>
      <c r="G108" s="316" t="s">
        <v>1517</v>
      </c>
      <c r="H108" s="318" t="s">
        <v>1518</v>
      </c>
      <c r="I108" s="303" t="s">
        <v>1195</v>
      </c>
      <c r="J108" s="304" t="s">
        <v>1196</v>
      </c>
      <c r="K108" s="225">
        <v>355.5</v>
      </c>
      <c r="L108" s="228"/>
    </row>
    <row r="109" spans="1:12" s="213" customFormat="1" ht="63.75" x14ac:dyDescent="0.2">
      <c r="A109" s="227"/>
      <c r="B109" s="323">
        <v>43671</v>
      </c>
      <c r="C109" s="302" t="s">
        <v>1454</v>
      </c>
      <c r="D109" s="302" t="s">
        <v>1486</v>
      </c>
      <c r="E109" s="315" t="s">
        <v>1186</v>
      </c>
      <c r="F109" s="302" t="s">
        <v>36</v>
      </c>
      <c r="G109" s="316" t="s">
        <v>1519</v>
      </c>
      <c r="H109" s="318" t="s">
        <v>1520</v>
      </c>
      <c r="I109" s="303" t="s">
        <v>1555</v>
      </c>
      <c r="J109" s="304" t="s">
        <v>1556</v>
      </c>
      <c r="K109" s="225">
        <v>368</v>
      </c>
      <c r="L109" s="228"/>
    </row>
    <row r="110" spans="1:12" s="213" customFormat="1" ht="51" x14ac:dyDescent="0.2">
      <c r="A110" s="227"/>
      <c r="B110" s="323">
        <v>43675</v>
      </c>
      <c r="C110" s="302" t="s">
        <v>1455</v>
      </c>
      <c r="D110" s="302" t="s">
        <v>1184</v>
      </c>
      <c r="E110" s="315" t="s">
        <v>744</v>
      </c>
      <c r="F110" s="302" t="s">
        <v>36</v>
      </c>
      <c r="G110" s="316" t="s">
        <v>1521</v>
      </c>
      <c r="H110" s="318" t="s">
        <v>1522</v>
      </c>
      <c r="I110" s="303" t="s">
        <v>1199</v>
      </c>
      <c r="J110" s="304" t="s">
        <v>1200</v>
      </c>
      <c r="K110" s="225">
        <v>852</v>
      </c>
      <c r="L110" s="228"/>
    </row>
    <row r="111" spans="1:12" s="213" customFormat="1" ht="63.75" x14ac:dyDescent="0.2">
      <c r="A111" s="227"/>
      <c r="B111" s="323">
        <v>43655</v>
      </c>
      <c r="C111" s="302">
        <v>11568</v>
      </c>
      <c r="D111" s="302" t="s">
        <v>1481</v>
      </c>
      <c r="E111" s="315" t="s">
        <v>1482</v>
      </c>
      <c r="F111" s="302" t="s">
        <v>737</v>
      </c>
      <c r="G111" s="316" t="s">
        <v>1515</v>
      </c>
      <c r="H111" s="318" t="s">
        <v>1516</v>
      </c>
      <c r="I111" s="303" t="s">
        <v>1553</v>
      </c>
      <c r="J111" s="304" t="s">
        <v>1554</v>
      </c>
      <c r="K111" s="225">
        <v>1450</v>
      </c>
      <c r="L111" s="228"/>
    </row>
    <row r="112" spans="1:12" s="213" customFormat="1" ht="63.75" x14ac:dyDescent="0.2">
      <c r="A112" s="227"/>
      <c r="B112" s="323">
        <v>43661</v>
      </c>
      <c r="C112" s="302">
        <v>11573</v>
      </c>
      <c r="D112" s="302" t="s">
        <v>1487</v>
      </c>
      <c r="E112" s="315" t="s">
        <v>1488</v>
      </c>
      <c r="F112" s="302" t="s">
        <v>1184</v>
      </c>
      <c r="G112" s="316" t="s">
        <v>1523</v>
      </c>
      <c r="H112" s="318" t="s">
        <v>1524</v>
      </c>
      <c r="I112" s="303" t="s">
        <v>1557</v>
      </c>
      <c r="J112" s="304" t="s">
        <v>1558</v>
      </c>
      <c r="K112" s="225">
        <v>1880</v>
      </c>
      <c r="L112" s="228"/>
    </row>
    <row r="113" spans="1:12" s="213" customFormat="1" ht="63.75" x14ac:dyDescent="0.2">
      <c r="A113" s="227"/>
      <c r="B113" s="323">
        <v>43661</v>
      </c>
      <c r="C113" s="302" t="s">
        <v>1456</v>
      </c>
      <c r="D113" s="302" t="s">
        <v>1489</v>
      </c>
      <c r="E113" s="315" t="s">
        <v>1490</v>
      </c>
      <c r="F113" s="302" t="s">
        <v>1184</v>
      </c>
      <c r="G113" s="316" t="s">
        <v>1523</v>
      </c>
      <c r="H113" s="318" t="s">
        <v>1524</v>
      </c>
      <c r="I113" s="303" t="s">
        <v>1559</v>
      </c>
      <c r="J113" s="304" t="s">
        <v>1560</v>
      </c>
      <c r="K113" s="225">
        <v>1880</v>
      </c>
      <c r="L113" s="228"/>
    </row>
    <row r="114" spans="1:12" s="213" customFormat="1" ht="63.75" x14ac:dyDescent="0.2">
      <c r="A114" s="227"/>
      <c r="B114" s="323">
        <v>43661</v>
      </c>
      <c r="C114" s="302" t="s">
        <v>1457</v>
      </c>
      <c r="D114" s="302" t="s">
        <v>1491</v>
      </c>
      <c r="E114" s="315" t="s">
        <v>1492</v>
      </c>
      <c r="F114" s="302" t="s">
        <v>1184</v>
      </c>
      <c r="G114" s="316" t="s">
        <v>1523</v>
      </c>
      <c r="H114" s="318" t="s">
        <v>1524</v>
      </c>
      <c r="I114" s="303" t="s">
        <v>1559</v>
      </c>
      <c r="J114" s="304" t="s">
        <v>1560</v>
      </c>
      <c r="K114" s="225">
        <v>1880</v>
      </c>
      <c r="L114" s="228"/>
    </row>
    <row r="115" spans="1:12" s="213" customFormat="1" ht="63.75" x14ac:dyDescent="0.2">
      <c r="A115" s="227"/>
      <c r="B115" s="323">
        <v>43648</v>
      </c>
      <c r="C115" s="302" t="s">
        <v>1458</v>
      </c>
      <c r="D115" s="302" t="s">
        <v>1493</v>
      </c>
      <c r="E115" s="315" t="s">
        <v>1494</v>
      </c>
      <c r="F115" s="302" t="s">
        <v>1184</v>
      </c>
      <c r="G115" s="316" t="s">
        <v>1525</v>
      </c>
      <c r="H115" s="318" t="s">
        <v>1514</v>
      </c>
      <c r="I115" s="303" t="s">
        <v>1561</v>
      </c>
      <c r="J115" s="304" t="s">
        <v>1562</v>
      </c>
      <c r="K115" s="225">
        <v>1358</v>
      </c>
      <c r="L115" s="228"/>
    </row>
    <row r="116" spans="1:12" s="213" customFormat="1" ht="76.5" x14ac:dyDescent="0.2">
      <c r="A116" s="227"/>
      <c r="B116" s="323">
        <v>43685</v>
      </c>
      <c r="C116" s="302" t="s">
        <v>1459</v>
      </c>
      <c r="D116" s="302" t="s">
        <v>1495</v>
      </c>
      <c r="E116" s="315" t="s">
        <v>1496</v>
      </c>
      <c r="F116" s="302" t="s">
        <v>36</v>
      </c>
      <c r="G116" s="316" t="s">
        <v>1526</v>
      </c>
      <c r="H116" s="318" t="s">
        <v>1527</v>
      </c>
      <c r="I116" s="303" t="s">
        <v>1563</v>
      </c>
      <c r="J116" s="304" t="s">
        <v>1564</v>
      </c>
      <c r="K116" s="225">
        <v>474</v>
      </c>
      <c r="L116" s="228"/>
    </row>
    <row r="117" spans="1:12" s="213" customFormat="1" ht="76.5" x14ac:dyDescent="0.2">
      <c r="A117" s="227"/>
      <c r="B117" s="323">
        <v>43685</v>
      </c>
      <c r="C117" s="302" t="s">
        <v>1460</v>
      </c>
      <c r="D117" s="302" t="s">
        <v>1497</v>
      </c>
      <c r="E117" s="315" t="s">
        <v>1498</v>
      </c>
      <c r="F117" s="302" t="s">
        <v>36</v>
      </c>
      <c r="G117" s="316" t="s">
        <v>1526</v>
      </c>
      <c r="H117" s="318" t="s">
        <v>1527</v>
      </c>
      <c r="I117" s="303" t="s">
        <v>1563</v>
      </c>
      <c r="J117" s="304" t="s">
        <v>1564</v>
      </c>
      <c r="K117" s="225">
        <v>485.5</v>
      </c>
      <c r="L117" s="228"/>
    </row>
    <row r="118" spans="1:12" s="213" customFormat="1" ht="63.75" x14ac:dyDescent="0.2">
      <c r="A118" s="227"/>
      <c r="B118" s="323">
        <v>43697</v>
      </c>
      <c r="C118" s="302" t="s">
        <v>1461</v>
      </c>
      <c r="D118" s="302" t="s">
        <v>1481</v>
      </c>
      <c r="E118" s="315" t="s">
        <v>1482</v>
      </c>
      <c r="F118" s="302" t="s">
        <v>36</v>
      </c>
      <c r="G118" s="316" t="s">
        <v>1528</v>
      </c>
      <c r="H118" s="318" t="s">
        <v>1529</v>
      </c>
      <c r="I118" s="303" t="s">
        <v>1565</v>
      </c>
      <c r="J118" s="304" t="s">
        <v>1566</v>
      </c>
      <c r="K118" s="225">
        <v>1348</v>
      </c>
      <c r="L118" s="228"/>
    </row>
    <row r="119" spans="1:12" s="213" customFormat="1" ht="76.5" x14ac:dyDescent="0.2">
      <c r="A119" s="227"/>
      <c r="B119" s="323">
        <v>43598</v>
      </c>
      <c r="C119" s="302" t="s">
        <v>1462</v>
      </c>
      <c r="D119" s="302" t="s">
        <v>1191</v>
      </c>
      <c r="E119" s="315" t="s">
        <v>1192</v>
      </c>
      <c r="F119" s="302" t="s">
        <v>1082</v>
      </c>
      <c r="G119" s="316" t="s">
        <v>1530</v>
      </c>
      <c r="H119" s="318" t="s">
        <v>1531</v>
      </c>
      <c r="I119" s="303" t="s">
        <v>1567</v>
      </c>
      <c r="J119" s="304" t="s">
        <v>1568</v>
      </c>
      <c r="K119" s="225">
        <v>1170</v>
      </c>
      <c r="L119" s="228"/>
    </row>
    <row r="120" spans="1:12" s="213" customFormat="1" ht="63.75" x14ac:dyDescent="0.2">
      <c r="A120" s="227"/>
      <c r="B120" s="323">
        <v>43661</v>
      </c>
      <c r="C120" s="302" t="s">
        <v>1463</v>
      </c>
      <c r="D120" s="302" t="s">
        <v>1191</v>
      </c>
      <c r="E120" s="315" t="s">
        <v>1192</v>
      </c>
      <c r="F120" s="302" t="s">
        <v>737</v>
      </c>
      <c r="G120" s="316" t="s">
        <v>1530</v>
      </c>
      <c r="H120" s="318" t="s">
        <v>1532</v>
      </c>
      <c r="I120" s="303" t="s">
        <v>1569</v>
      </c>
      <c r="J120" s="304" t="s">
        <v>1570</v>
      </c>
      <c r="K120" s="225">
        <v>630</v>
      </c>
      <c r="L120" s="228"/>
    </row>
    <row r="121" spans="1:12" s="213" customFormat="1" ht="51" x14ac:dyDescent="0.2">
      <c r="A121" s="227"/>
      <c r="B121" s="323">
        <v>43665</v>
      </c>
      <c r="C121" s="302" t="s">
        <v>1464</v>
      </c>
      <c r="D121" s="302" t="s">
        <v>1191</v>
      </c>
      <c r="E121" s="315" t="s">
        <v>1192</v>
      </c>
      <c r="F121" s="302" t="s">
        <v>737</v>
      </c>
      <c r="G121" s="316" t="s">
        <v>1530</v>
      </c>
      <c r="H121" s="318" t="s">
        <v>1533</v>
      </c>
      <c r="I121" s="303" t="s">
        <v>1571</v>
      </c>
      <c r="J121" s="304" t="s">
        <v>1572</v>
      </c>
      <c r="K121" s="225">
        <v>210</v>
      </c>
      <c r="L121" s="228"/>
    </row>
    <row r="122" spans="1:12" s="213" customFormat="1" ht="140.25" x14ac:dyDescent="0.2">
      <c r="A122" s="227"/>
      <c r="B122" s="323">
        <v>43663</v>
      </c>
      <c r="C122" s="302">
        <v>11578</v>
      </c>
      <c r="D122" s="302" t="s">
        <v>1185</v>
      </c>
      <c r="E122" s="315" t="s">
        <v>1186</v>
      </c>
      <c r="F122" s="302" t="s">
        <v>36</v>
      </c>
      <c r="G122" s="316" t="s">
        <v>1534</v>
      </c>
      <c r="H122" s="318" t="s">
        <v>1194</v>
      </c>
      <c r="I122" s="303" t="s">
        <v>1207</v>
      </c>
      <c r="J122" s="304" t="s">
        <v>1208</v>
      </c>
      <c r="K122" s="225">
        <v>379</v>
      </c>
      <c r="L122" s="228"/>
    </row>
    <row r="123" spans="1:12" s="213" customFormat="1" ht="51" x14ac:dyDescent="0.2">
      <c r="A123" s="227"/>
      <c r="B123" s="323">
        <v>43663</v>
      </c>
      <c r="C123" s="302">
        <v>11581</v>
      </c>
      <c r="D123" s="302" t="s">
        <v>1188</v>
      </c>
      <c r="E123" s="315" t="s">
        <v>736</v>
      </c>
      <c r="F123" s="302" t="s">
        <v>36</v>
      </c>
      <c r="G123" s="316" t="s">
        <v>1517</v>
      </c>
      <c r="H123" s="318" t="s">
        <v>1518</v>
      </c>
      <c r="I123" s="303" t="s">
        <v>1195</v>
      </c>
      <c r="J123" s="304" t="s">
        <v>1196</v>
      </c>
      <c r="K123" s="225">
        <v>360.5</v>
      </c>
      <c r="L123" s="228"/>
    </row>
    <row r="124" spans="1:12" s="213" customFormat="1" ht="89.25" x14ac:dyDescent="0.2">
      <c r="A124" s="227"/>
      <c r="B124" s="323">
        <v>43697</v>
      </c>
      <c r="C124" s="302" t="s">
        <v>1465</v>
      </c>
      <c r="D124" s="302" t="s">
        <v>1499</v>
      </c>
      <c r="E124" s="315" t="s">
        <v>1500</v>
      </c>
      <c r="F124" s="302" t="s">
        <v>1184</v>
      </c>
      <c r="G124" s="316" t="s">
        <v>1528</v>
      </c>
      <c r="H124" s="318" t="s">
        <v>1529</v>
      </c>
      <c r="I124" s="303" t="s">
        <v>1573</v>
      </c>
      <c r="J124" s="304" t="s">
        <v>1574</v>
      </c>
      <c r="K124" s="225">
        <v>1386</v>
      </c>
      <c r="L124" s="228"/>
    </row>
    <row r="125" spans="1:12" s="213" customFormat="1" ht="51" x14ac:dyDescent="0.2">
      <c r="A125" s="227"/>
      <c r="B125" s="323">
        <v>43697</v>
      </c>
      <c r="C125" s="302" t="s">
        <v>1466</v>
      </c>
      <c r="D125" s="302" t="s">
        <v>1501</v>
      </c>
      <c r="E125" s="315" t="s">
        <v>1488</v>
      </c>
      <c r="F125" s="302" t="s">
        <v>1184</v>
      </c>
      <c r="G125" s="316" t="s">
        <v>1535</v>
      </c>
      <c r="H125" s="318" t="s">
        <v>1529</v>
      </c>
      <c r="I125" s="303" t="s">
        <v>1575</v>
      </c>
      <c r="J125" s="304" t="s">
        <v>1576</v>
      </c>
      <c r="K125" s="225">
        <v>1384</v>
      </c>
      <c r="L125" s="228"/>
    </row>
    <row r="126" spans="1:12" s="213" customFormat="1" ht="51" x14ac:dyDescent="0.2">
      <c r="A126" s="227"/>
      <c r="B126" s="323">
        <v>43697</v>
      </c>
      <c r="C126" s="302" t="s">
        <v>1467</v>
      </c>
      <c r="D126" s="302" t="s">
        <v>1493</v>
      </c>
      <c r="E126" s="315" t="s">
        <v>1494</v>
      </c>
      <c r="F126" s="302" t="s">
        <v>1184</v>
      </c>
      <c r="G126" s="316" t="s">
        <v>1535</v>
      </c>
      <c r="H126" s="318" t="s">
        <v>1529</v>
      </c>
      <c r="I126" s="303" t="s">
        <v>1575</v>
      </c>
      <c r="J126" s="304" t="s">
        <v>1577</v>
      </c>
      <c r="K126" s="225">
        <v>1383</v>
      </c>
      <c r="L126" s="228"/>
    </row>
    <row r="127" spans="1:12" s="213" customFormat="1" ht="127.5" x14ac:dyDescent="0.2">
      <c r="A127" s="227"/>
      <c r="B127" s="323">
        <v>43711</v>
      </c>
      <c r="C127" s="302" t="s">
        <v>1468</v>
      </c>
      <c r="D127" s="302" t="s">
        <v>1185</v>
      </c>
      <c r="E127" s="315" t="s">
        <v>1186</v>
      </c>
      <c r="F127" s="302" t="s">
        <v>737</v>
      </c>
      <c r="G127" s="316" t="s">
        <v>1536</v>
      </c>
      <c r="H127" s="318" t="s">
        <v>1537</v>
      </c>
      <c r="I127" s="303" t="s">
        <v>1211</v>
      </c>
      <c r="J127" s="304" t="s">
        <v>1578</v>
      </c>
      <c r="K127" s="225">
        <v>420</v>
      </c>
      <c r="L127" s="228"/>
    </row>
    <row r="128" spans="1:12" s="213" customFormat="1" ht="51" x14ac:dyDescent="0.2">
      <c r="A128" s="227"/>
      <c r="B128" s="323">
        <v>43663</v>
      </c>
      <c r="C128" s="302">
        <v>11582</v>
      </c>
      <c r="D128" s="302" t="s">
        <v>1189</v>
      </c>
      <c r="E128" s="315" t="s">
        <v>1186</v>
      </c>
      <c r="F128" s="302" t="s">
        <v>36</v>
      </c>
      <c r="G128" s="316" t="s">
        <v>1517</v>
      </c>
      <c r="H128" s="318" t="s">
        <v>1518</v>
      </c>
      <c r="I128" s="303" t="s">
        <v>1195</v>
      </c>
      <c r="J128" s="304" t="s">
        <v>1196</v>
      </c>
      <c r="K128" s="225">
        <v>335.5</v>
      </c>
      <c r="L128" s="228"/>
    </row>
    <row r="129" spans="1:12" s="213" customFormat="1" ht="51" x14ac:dyDescent="0.2">
      <c r="A129" s="227"/>
      <c r="B129" s="323">
        <v>43675</v>
      </c>
      <c r="C129" s="302">
        <v>11591</v>
      </c>
      <c r="D129" s="302" t="s">
        <v>1189</v>
      </c>
      <c r="E129" s="315" t="s">
        <v>1186</v>
      </c>
      <c r="F129" s="302" t="s">
        <v>36</v>
      </c>
      <c r="G129" s="316" t="s">
        <v>1521</v>
      </c>
      <c r="H129" s="318" t="s">
        <v>1538</v>
      </c>
      <c r="I129" s="303" t="s">
        <v>1199</v>
      </c>
      <c r="J129" s="304" t="s">
        <v>1200</v>
      </c>
      <c r="K129" s="225">
        <v>847.5</v>
      </c>
      <c r="L129" s="228"/>
    </row>
    <row r="130" spans="1:12" s="213" customFormat="1" ht="63.75" x14ac:dyDescent="0.2">
      <c r="A130" s="227"/>
      <c r="B130" s="323">
        <v>43703</v>
      </c>
      <c r="C130" s="302" t="s">
        <v>1469</v>
      </c>
      <c r="D130" s="302" t="s">
        <v>1502</v>
      </c>
      <c r="E130" s="315" t="s">
        <v>1485</v>
      </c>
      <c r="F130" s="302" t="s">
        <v>36</v>
      </c>
      <c r="G130" s="316" t="s">
        <v>1539</v>
      </c>
      <c r="H130" s="318" t="s">
        <v>1540</v>
      </c>
      <c r="I130" s="303" t="s">
        <v>1579</v>
      </c>
      <c r="J130" s="304" t="s">
        <v>1580</v>
      </c>
      <c r="K130" s="225">
        <v>1870</v>
      </c>
      <c r="L130" s="228"/>
    </row>
    <row r="131" spans="1:12" s="213" customFormat="1" ht="76.5" x14ac:dyDescent="0.2">
      <c r="A131" s="227"/>
      <c r="B131" s="323">
        <v>43703</v>
      </c>
      <c r="C131" s="302" t="s">
        <v>1470</v>
      </c>
      <c r="D131" s="302" t="s">
        <v>1191</v>
      </c>
      <c r="E131" s="315" t="s">
        <v>1192</v>
      </c>
      <c r="F131" s="302" t="s">
        <v>36</v>
      </c>
      <c r="G131" s="316" t="s">
        <v>1539</v>
      </c>
      <c r="H131" s="318" t="s">
        <v>1540</v>
      </c>
      <c r="I131" s="303" t="s">
        <v>1581</v>
      </c>
      <c r="J131" s="304" t="s">
        <v>1582</v>
      </c>
      <c r="K131" s="225">
        <v>1890</v>
      </c>
      <c r="L131" s="228"/>
    </row>
    <row r="132" spans="1:12" s="213" customFormat="1" ht="153" x14ac:dyDescent="0.2">
      <c r="A132" s="227"/>
      <c r="B132" s="323">
        <v>43711</v>
      </c>
      <c r="C132" s="302" t="s">
        <v>1471</v>
      </c>
      <c r="D132" s="302" t="s">
        <v>1191</v>
      </c>
      <c r="E132" s="315" t="s">
        <v>1192</v>
      </c>
      <c r="F132" s="302" t="s">
        <v>737</v>
      </c>
      <c r="G132" s="316" t="s">
        <v>1536</v>
      </c>
      <c r="H132" s="318" t="s">
        <v>1537</v>
      </c>
      <c r="I132" s="303" t="s">
        <v>1217</v>
      </c>
      <c r="J132" s="304" t="s">
        <v>1583</v>
      </c>
      <c r="K132" s="225">
        <v>420</v>
      </c>
      <c r="L132" s="228"/>
    </row>
    <row r="133" spans="1:12" s="213" customFormat="1" ht="63.75" x14ac:dyDescent="0.2">
      <c r="A133" s="227"/>
      <c r="B133" s="323">
        <v>43713</v>
      </c>
      <c r="C133" s="302" t="s">
        <v>1472</v>
      </c>
      <c r="D133" s="302" t="s">
        <v>1481</v>
      </c>
      <c r="E133" s="315" t="s">
        <v>1482</v>
      </c>
      <c r="F133" s="302" t="s">
        <v>36</v>
      </c>
      <c r="G133" s="316" t="s">
        <v>1541</v>
      </c>
      <c r="H133" s="318" t="s">
        <v>1542</v>
      </c>
      <c r="I133" s="303" t="s">
        <v>1584</v>
      </c>
      <c r="J133" s="304" t="s">
        <v>1585</v>
      </c>
      <c r="K133" s="225">
        <v>597</v>
      </c>
      <c r="L133" s="228"/>
    </row>
    <row r="134" spans="1:12" s="213" customFormat="1" ht="63.75" x14ac:dyDescent="0.2">
      <c r="A134" s="227"/>
      <c r="B134" s="323">
        <v>43713</v>
      </c>
      <c r="C134" s="302" t="s">
        <v>1473</v>
      </c>
      <c r="D134" s="302" t="s">
        <v>1503</v>
      </c>
      <c r="E134" s="315" t="s">
        <v>1504</v>
      </c>
      <c r="F134" s="302" t="s">
        <v>1188</v>
      </c>
      <c r="G134" s="316" t="s">
        <v>1541</v>
      </c>
      <c r="H134" s="318" t="s">
        <v>1542</v>
      </c>
      <c r="I134" s="303" t="s">
        <v>1586</v>
      </c>
      <c r="J134" s="304" t="s">
        <v>1587</v>
      </c>
      <c r="K134" s="225">
        <v>602</v>
      </c>
      <c r="L134" s="228"/>
    </row>
    <row r="135" spans="1:12" s="213" customFormat="1" ht="63.75" x14ac:dyDescent="0.2">
      <c r="A135" s="227"/>
      <c r="B135" s="323">
        <v>43719</v>
      </c>
      <c r="C135" s="302" t="s">
        <v>1474</v>
      </c>
      <c r="D135" s="302" t="s">
        <v>1501</v>
      </c>
      <c r="E135" s="315" t="s">
        <v>1488</v>
      </c>
      <c r="F135" s="302" t="s">
        <v>1188</v>
      </c>
      <c r="G135" s="316" t="s">
        <v>1543</v>
      </c>
      <c r="H135" s="318" t="s">
        <v>1544</v>
      </c>
      <c r="I135" s="303" t="s">
        <v>1588</v>
      </c>
      <c r="J135" s="304" t="s">
        <v>1589</v>
      </c>
      <c r="K135" s="225">
        <v>615</v>
      </c>
      <c r="L135" s="228"/>
    </row>
    <row r="136" spans="1:12" s="213" customFormat="1" ht="63.75" x14ac:dyDescent="0.2">
      <c r="A136" s="227"/>
      <c r="B136" s="323">
        <v>43719</v>
      </c>
      <c r="C136" s="302" t="s">
        <v>1475</v>
      </c>
      <c r="D136" s="302" t="s">
        <v>1493</v>
      </c>
      <c r="E136" s="315" t="s">
        <v>1494</v>
      </c>
      <c r="F136" s="302" t="s">
        <v>1188</v>
      </c>
      <c r="G136" s="316" t="s">
        <v>1543</v>
      </c>
      <c r="H136" s="318" t="s">
        <v>1544</v>
      </c>
      <c r="I136" s="303" t="s">
        <v>1590</v>
      </c>
      <c r="J136" s="304" t="s">
        <v>1591</v>
      </c>
      <c r="K136" s="225">
        <v>618</v>
      </c>
      <c r="L136" s="228"/>
    </row>
    <row r="137" spans="1:12" s="213" customFormat="1" ht="63.75" x14ac:dyDescent="0.2">
      <c r="A137" s="227"/>
      <c r="B137" s="323">
        <v>43725</v>
      </c>
      <c r="C137" s="302" t="s">
        <v>1476</v>
      </c>
      <c r="D137" s="302" t="s">
        <v>1505</v>
      </c>
      <c r="E137" s="315" t="s">
        <v>1498</v>
      </c>
      <c r="F137" s="302" t="s">
        <v>950</v>
      </c>
      <c r="G137" s="316" t="s">
        <v>1543</v>
      </c>
      <c r="H137" s="318" t="s">
        <v>1545</v>
      </c>
      <c r="I137" s="303" t="s">
        <v>1592</v>
      </c>
      <c r="J137" s="304" t="s">
        <v>1593</v>
      </c>
      <c r="K137" s="225">
        <v>318</v>
      </c>
      <c r="L137" s="228"/>
    </row>
    <row r="138" spans="1:12" s="213" customFormat="1" ht="51" x14ac:dyDescent="0.2">
      <c r="A138" s="227"/>
      <c r="B138" s="323">
        <v>43727</v>
      </c>
      <c r="C138" s="302" t="s">
        <v>1477</v>
      </c>
      <c r="D138" s="302" t="s">
        <v>1506</v>
      </c>
      <c r="E138" s="315" t="s">
        <v>1507</v>
      </c>
      <c r="F138" s="302" t="s">
        <v>1188</v>
      </c>
      <c r="G138" s="316" t="s">
        <v>1546</v>
      </c>
      <c r="H138" s="318" t="s">
        <v>1547</v>
      </c>
      <c r="I138" s="303" t="s">
        <v>1594</v>
      </c>
      <c r="J138" s="304" t="s">
        <v>1595</v>
      </c>
      <c r="K138" s="225">
        <v>510</v>
      </c>
      <c r="L138" s="228"/>
    </row>
    <row r="139" spans="1:12" s="213" customFormat="1" ht="38.25" x14ac:dyDescent="0.2">
      <c r="A139" s="227"/>
      <c r="B139" s="323">
        <v>43739</v>
      </c>
      <c r="C139" s="302" t="s">
        <v>1478</v>
      </c>
      <c r="D139" s="302" t="s">
        <v>1508</v>
      </c>
      <c r="E139" s="315" t="s">
        <v>1509</v>
      </c>
      <c r="F139" s="302" t="s">
        <v>1184</v>
      </c>
      <c r="G139" s="316" t="s">
        <v>1519</v>
      </c>
      <c r="H139" s="318" t="s">
        <v>1548</v>
      </c>
      <c r="I139" s="303" t="s">
        <v>1596</v>
      </c>
      <c r="J139" s="304" t="s">
        <v>1597</v>
      </c>
      <c r="K139" s="225">
        <v>578</v>
      </c>
      <c r="L139" s="228"/>
    </row>
    <row r="140" spans="1:12" s="213" customFormat="1" ht="114.75" x14ac:dyDescent="0.2">
      <c r="A140" s="227"/>
      <c r="B140" s="323">
        <v>43696</v>
      </c>
      <c r="C140" s="302" t="s">
        <v>1479</v>
      </c>
      <c r="D140" s="302" t="s">
        <v>1510</v>
      </c>
      <c r="E140" s="315" t="s">
        <v>1186</v>
      </c>
      <c r="F140" s="302" t="s">
        <v>36</v>
      </c>
      <c r="G140" s="316" t="s">
        <v>1549</v>
      </c>
      <c r="H140" s="318" t="s">
        <v>1550</v>
      </c>
      <c r="I140" s="303" t="s">
        <v>1598</v>
      </c>
      <c r="J140" s="304" t="s">
        <v>1599</v>
      </c>
      <c r="K140" s="225">
        <v>867</v>
      </c>
      <c r="L140" s="228"/>
    </row>
    <row r="141" spans="1:12" s="213" customFormat="1" ht="38.25" x14ac:dyDescent="0.2">
      <c r="A141" s="227"/>
      <c r="B141" s="323">
        <v>43739</v>
      </c>
      <c r="C141" s="302" t="s">
        <v>1480</v>
      </c>
      <c r="D141" s="302" t="s">
        <v>1511</v>
      </c>
      <c r="E141" s="315" t="s">
        <v>1512</v>
      </c>
      <c r="F141" s="302" t="s">
        <v>1184</v>
      </c>
      <c r="G141" s="316" t="s">
        <v>1519</v>
      </c>
      <c r="H141" s="318" t="s">
        <v>1548</v>
      </c>
      <c r="I141" s="303" t="s">
        <v>1600</v>
      </c>
      <c r="J141" s="304" t="s">
        <v>1601</v>
      </c>
      <c r="K141" s="225">
        <v>580</v>
      </c>
      <c r="L141" s="228"/>
    </row>
    <row r="142" spans="1:12" s="213" customFormat="1" x14ac:dyDescent="0.2">
      <c r="A142" s="227"/>
      <c r="B142" s="250"/>
      <c r="C142" s="281"/>
      <c r="D142" s="181"/>
      <c r="E142" s="181"/>
      <c r="F142" s="180"/>
      <c r="G142" s="190"/>
      <c r="H142" s="191"/>
      <c r="I142" s="305"/>
      <c r="J142" s="305"/>
      <c r="K142" s="306"/>
      <c r="L142" s="228"/>
    </row>
    <row r="143" spans="1:12" s="213" customFormat="1" x14ac:dyDescent="0.2">
      <c r="A143" s="227"/>
      <c r="B143" s="250"/>
      <c r="C143" s="281"/>
      <c r="D143" s="181"/>
      <c r="E143" s="181"/>
      <c r="F143" s="180"/>
      <c r="G143" s="190"/>
      <c r="H143" s="191"/>
      <c r="I143" s="305"/>
      <c r="J143" s="305"/>
      <c r="K143" s="307"/>
      <c r="L143" s="228"/>
    </row>
    <row r="144" spans="1:12" s="213" customFormat="1" ht="13.5" x14ac:dyDescent="0.2">
      <c r="A144" s="227"/>
      <c r="B144" s="250"/>
      <c r="C144" s="281"/>
      <c r="D144" s="181"/>
      <c r="E144" s="181"/>
      <c r="F144" s="180"/>
      <c r="G144" s="190"/>
      <c r="H144" s="191"/>
      <c r="I144" s="194"/>
      <c r="J144" s="194"/>
      <c r="K144" s="308"/>
      <c r="L144" s="228"/>
    </row>
    <row r="145" spans="1:12" s="213" customFormat="1" x14ac:dyDescent="0.2">
      <c r="A145" s="227"/>
      <c r="B145" s="250"/>
      <c r="C145" s="281"/>
      <c r="D145" s="181"/>
      <c r="E145" s="181"/>
      <c r="F145" s="180"/>
      <c r="G145" s="190"/>
      <c r="H145" s="191"/>
      <c r="I145" s="194"/>
      <c r="J145" s="194"/>
      <c r="K145" s="307"/>
      <c r="L145" s="228"/>
    </row>
    <row r="146" spans="1:12" s="213" customFormat="1" ht="13.5" x14ac:dyDescent="0.2">
      <c r="A146" s="227"/>
      <c r="B146" s="250"/>
      <c r="C146" s="281"/>
      <c r="D146" s="181"/>
      <c r="E146" s="181"/>
      <c r="F146" s="180"/>
      <c r="G146" s="190"/>
      <c r="H146" s="191"/>
      <c r="I146" s="194"/>
      <c r="J146" s="194"/>
      <c r="K146" s="312"/>
      <c r="L146" s="228"/>
    </row>
    <row r="147" spans="1:12" s="213" customFormat="1" x14ac:dyDescent="0.2">
      <c r="A147" s="227"/>
      <c r="B147" s="250"/>
      <c r="C147" s="281"/>
      <c r="D147" s="181"/>
      <c r="E147" s="181"/>
      <c r="F147" s="187"/>
      <c r="G147" s="190"/>
      <c r="H147" s="191"/>
      <c r="I147" s="305"/>
      <c r="J147" s="305"/>
      <c r="K147" s="307"/>
      <c r="L147" s="228"/>
    </row>
    <row r="148" spans="1:12" s="213" customFormat="1" x14ac:dyDescent="0.2">
      <c r="A148" s="227"/>
      <c r="B148" s="250"/>
      <c r="C148" s="281"/>
      <c r="D148" s="181"/>
      <c r="E148" s="181"/>
      <c r="F148" s="187"/>
      <c r="G148" s="190"/>
      <c r="H148" s="191"/>
      <c r="I148" s="305"/>
      <c r="J148" s="305"/>
      <c r="K148" s="307"/>
      <c r="L148" s="228"/>
    </row>
    <row r="149" spans="1:12" s="213" customFormat="1" x14ac:dyDescent="0.2">
      <c r="A149" s="227"/>
      <c r="B149" s="250"/>
      <c r="C149" s="281"/>
      <c r="D149" s="181"/>
      <c r="E149" s="181"/>
      <c r="F149" s="187"/>
      <c r="G149" s="190"/>
      <c r="H149" s="191"/>
      <c r="I149" s="305"/>
      <c r="J149" s="305"/>
      <c r="K149" s="307"/>
      <c r="L149" s="228"/>
    </row>
    <row r="150" spans="1:12" s="213" customFormat="1" x14ac:dyDescent="0.2">
      <c r="A150" s="227"/>
      <c r="B150" s="250"/>
      <c r="C150" s="281"/>
      <c r="D150" s="181"/>
      <c r="E150" s="181"/>
      <c r="F150" s="187"/>
      <c r="G150" s="190"/>
      <c r="H150" s="191"/>
      <c r="I150" s="305"/>
      <c r="J150" s="194"/>
      <c r="K150" s="307"/>
      <c r="L150" s="228"/>
    </row>
    <row r="151" spans="1:12" s="213" customFormat="1" x14ac:dyDescent="0.2">
      <c r="A151" s="227"/>
      <c r="B151" s="250"/>
      <c r="C151" s="281"/>
      <c r="D151" s="181"/>
      <c r="E151" s="181"/>
      <c r="F151" s="187"/>
      <c r="G151" s="190"/>
      <c r="H151" s="191"/>
      <c r="I151" s="305"/>
      <c r="J151" s="194"/>
      <c r="K151" s="307"/>
      <c r="L151" s="228"/>
    </row>
    <row r="152" spans="1:12" s="213" customFormat="1" x14ac:dyDescent="0.2">
      <c r="A152" s="227"/>
      <c r="B152" s="250"/>
      <c r="C152" s="281"/>
      <c r="D152" s="181"/>
      <c r="E152" s="181"/>
      <c r="F152" s="187"/>
      <c r="G152" s="190"/>
      <c r="H152" s="191"/>
      <c r="I152" s="305"/>
      <c r="J152" s="194"/>
      <c r="K152" s="307"/>
      <c r="L152" s="228"/>
    </row>
    <row r="153" spans="1:12" s="213" customFormat="1" x14ac:dyDescent="0.2">
      <c r="A153" s="227"/>
      <c r="B153" s="250"/>
      <c r="C153" s="281"/>
      <c r="D153" s="181"/>
      <c r="E153" s="181"/>
      <c r="F153" s="187"/>
      <c r="G153" s="190"/>
      <c r="H153" s="191"/>
      <c r="I153" s="305"/>
      <c r="J153" s="305"/>
      <c r="K153" s="307"/>
      <c r="L153" s="228"/>
    </row>
    <row r="154" spans="1:12" s="213" customFormat="1" x14ac:dyDescent="0.2">
      <c r="A154" s="227"/>
      <c r="B154" s="250"/>
      <c r="C154" s="281"/>
      <c r="D154" s="181"/>
      <c r="E154" s="181"/>
      <c r="F154" s="187"/>
      <c r="G154" s="190"/>
      <c r="H154" s="191"/>
      <c r="I154" s="305"/>
      <c r="J154" s="305"/>
      <c r="K154" s="307"/>
      <c r="L154" s="228"/>
    </row>
    <row r="155" spans="1:12" s="213" customFormat="1" x14ac:dyDescent="0.2">
      <c r="A155" s="227"/>
      <c r="B155" s="250"/>
      <c r="C155" s="281"/>
      <c r="D155" s="181"/>
      <c r="E155" s="181"/>
      <c r="F155" s="187"/>
      <c r="G155" s="190"/>
      <c r="H155" s="191"/>
      <c r="I155" s="305"/>
      <c r="J155" s="305"/>
      <c r="K155" s="307"/>
      <c r="L155" s="228"/>
    </row>
    <row r="156" spans="1:12" s="213" customFormat="1" x14ac:dyDescent="0.2">
      <c r="A156" s="227"/>
      <c r="B156" s="250"/>
      <c r="C156" s="281"/>
      <c r="D156" s="181"/>
      <c r="E156" s="181"/>
      <c r="F156" s="187"/>
      <c r="G156" s="190"/>
      <c r="H156" s="191"/>
      <c r="I156" s="305"/>
      <c r="J156" s="305"/>
      <c r="K156" s="307"/>
      <c r="L156" s="228"/>
    </row>
    <row r="157" spans="1:12" s="213" customFormat="1" x14ac:dyDescent="0.2">
      <c r="A157" s="227"/>
      <c r="B157" s="250"/>
      <c r="C157" s="281"/>
      <c r="D157" s="181"/>
      <c r="E157" s="181"/>
      <c r="F157" s="187"/>
      <c r="G157" s="190"/>
      <c r="H157" s="191"/>
      <c r="I157" s="305"/>
      <c r="J157" s="194"/>
      <c r="K157" s="307"/>
      <c r="L157" s="228"/>
    </row>
    <row r="158" spans="1:12" s="213" customFormat="1" x14ac:dyDescent="0.2">
      <c r="A158" s="227"/>
      <c r="B158" s="250"/>
      <c r="C158" s="281"/>
      <c r="D158" s="181"/>
      <c r="E158" s="181"/>
      <c r="F158" s="187"/>
      <c r="G158" s="190"/>
      <c r="H158" s="191"/>
      <c r="I158" s="305"/>
      <c r="J158" s="194"/>
      <c r="K158" s="307"/>
      <c r="L158" s="228"/>
    </row>
    <row r="159" spans="1:12" s="213" customFormat="1" x14ac:dyDescent="0.2">
      <c r="A159" s="227"/>
      <c r="B159" s="250"/>
      <c r="C159" s="281"/>
      <c r="D159" s="181"/>
      <c r="E159" s="181"/>
      <c r="F159" s="187"/>
      <c r="G159" s="190"/>
      <c r="H159" s="191"/>
      <c r="I159" s="305"/>
      <c r="J159" s="194"/>
      <c r="K159" s="307"/>
      <c r="L159" s="228"/>
    </row>
    <row r="160" spans="1:12" s="213" customFormat="1" x14ac:dyDescent="0.2">
      <c r="A160" s="227"/>
      <c r="B160" s="250"/>
      <c r="C160" s="281"/>
      <c r="D160" s="181"/>
      <c r="E160" s="181"/>
      <c r="F160" s="187"/>
      <c r="G160" s="190"/>
      <c r="H160" s="191"/>
      <c r="I160" s="305"/>
      <c r="J160" s="305"/>
      <c r="K160" s="307"/>
      <c r="L160" s="228"/>
    </row>
    <row r="161" spans="1:12" s="213" customFormat="1" x14ac:dyDescent="0.2">
      <c r="A161" s="227"/>
      <c r="B161" s="250"/>
      <c r="C161" s="281"/>
      <c r="D161" s="181"/>
      <c r="E161" s="181"/>
      <c r="F161" s="187"/>
      <c r="G161" s="190"/>
      <c r="H161" s="191"/>
      <c r="I161" s="305"/>
      <c r="J161" s="305"/>
      <c r="K161" s="307"/>
      <c r="L161" s="228"/>
    </row>
    <row r="162" spans="1:12" s="213" customFormat="1" x14ac:dyDescent="0.2">
      <c r="A162" s="227"/>
      <c r="B162" s="250"/>
      <c r="C162" s="281"/>
      <c r="D162" s="181"/>
      <c r="E162" s="181"/>
      <c r="F162" s="187"/>
      <c r="G162" s="190"/>
      <c r="H162" s="191"/>
      <c r="I162" s="305"/>
      <c r="J162" s="305"/>
      <c r="K162" s="307"/>
      <c r="L162" s="228"/>
    </row>
    <row r="163" spans="1:12" s="213" customFormat="1" x14ac:dyDescent="0.2">
      <c r="A163" s="227"/>
      <c r="B163" s="250"/>
      <c r="C163" s="281"/>
      <c r="D163" s="181"/>
      <c r="E163" s="181"/>
      <c r="F163" s="187"/>
      <c r="G163" s="190"/>
      <c r="H163" s="191"/>
      <c r="I163" s="305"/>
      <c r="J163" s="305"/>
      <c r="K163" s="307"/>
      <c r="L163" s="228"/>
    </row>
    <row r="164" spans="1:12" s="213" customFormat="1" ht="25.5" x14ac:dyDescent="0.2">
      <c r="A164" s="227"/>
      <c r="B164" s="271"/>
      <c r="C164" s="272"/>
      <c r="D164" s="313" t="s">
        <v>772</v>
      </c>
      <c r="E164" s="314" t="s">
        <v>773</v>
      </c>
      <c r="F164" s="272"/>
      <c r="G164" s="273"/>
      <c r="H164" s="274"/>
      <c r="I164" s="275"/>
      <c r="J164" s="276"/>
      <c r="K164" s="277">
        <f>SUM(K6:K163)</f>
        <v>1218549.5447500004</v>
      </c>
      <c r="L164" s="228"/>
    </row>
    <row r="165" spans="1:12" s="213" customFormat="1" x14ac:dyDescent="0.2">
      <c r="A165" s="227"/>
      <c r="B165" s="224"/>
      <c r="C165" s="153"/>
      <c r="D165" s="149"/>
      <c r="E165" s="149"/>
      <c r="F165" s="149"/>
      <c r="G165" s="149"/>
      <c r="H165" s="149"/>
      <c r="I165" s="229"/>
      <c r="J165" s="232"/>
      <c r="K165" s="225"/>
      <c r="L165" s="228"/>
    </row>
    <row r="166" spans="1:12" s="213" customFormat="1" ht="13.5" x14ac:dyDescent="0.2">
      <c r="A166" s="227"/>
      <c r="B166" s="223"/>
      <c r="C166" s="186"/>
      <c r="D166" s="197"/>
      <c r="E166" s="189"/>
      <c r="F166" s="186"/>
      <c r="G166" s="190"/>
      <c r="H166" s="194"/>
      <c r="I166" s="230"/>
      <c r="J166" s="233"/>
      <c r="K166" s="212"/>
      <c r="L166" s="228"/>
    </row>
    <row r="167" spans="1:12" s="213" customFormat="1" x14ac:dyDescent="0.2">
      <c r="A167" s="227"/>
      <c r="B167" s="216"/>
      <c r="C167" s="217"/>
      <c r="D167" s="217"/>
      <c r="E167" s="218"/>
      <c r="F167" s="219"/>
      <c r="G167" s="220"/>
      <c r="H167" s="219"/>
      <c r="I167" s="221"/>
      <c r="J167" s="234"/>
      <c r="K167" s="222"/>
      <c r="L167" s="228"/>
    </row>
    <row r="168" spans="1:12" s="213" customFormat="1" x14ac:dyDescent="0.2">
      <c r="A168" s="227"/>
      <c r="B168" s="164"/>
      <c r="C168" s="161"/>
      <c r="D168" s="161"/>
      <c r="E168" s="162"/>
      <c r="F168" s="159"/>
      <c r="G168" s="163"/>
      <c r="H168" s="159"/>
      <c r="I168" s="160"/>
      <c r="J168" s="235"/>
      <c r="K168" s="148"/>
      <c r="L168" s="228"/>
    </row>
    <row r="169" spans="1:12" x14ac:dyDescent="0.2">
      <c r="B169" s="164"/>
      <c r="C169" s="161"/>
      <c r="D169" s="161"/>
      <c r="E169" s="162"/>
      <c r="F169" s="159"/>
      <c r="G169" s="163"/>
      <c r="H169" s="159"/>
      <c r="I169" s="160"/>
      <c r="J169" s="235"/>
      <c r="K169" s="148"/>
    </row>
    <row r="170" spans="1:12" x14ac:dyDescent="0.2">
      <c r="B170" s="164"/>
      <c r="C170" s="161"/>
      <c r="D170" s="161"/>
      <c r="E170" s="162"/>
      <c r="F170" s="159"/>
      <c r="G170" s="163"/>
      <c r="H170" s="159"/>
      <c r="I170" s="160"/>
      <c r="J170" s="235"/>
      <c r="K170" s="148"/>
    </row>
    <row r="171" spans="1:12" x14ac:dyDescent="0.2">
      <c r="B171" s="164"/>
      <c r="C171" s="161"/>
      <c r="D171" s="161"/>
      <c r="E171" s="162"/>
      <c r="F171" s="159"/>
      <c r="G171" s="163"/>
      <c r="H171" s="159"/>
      <c r="I171" s="160"/>
      <c r="J171" s="235"/>
      <c r="K171" s="148"/>
    </row>
    <row r="172" spans="1:12" x14ac:dyDescent="0.2">
      <c r="B172" s="164"/>
      <c r="C172" s="161"/>
      <c r="D172" s="161"/>
      <c r="E172" s="162"/>
      <c r="F172" s="159"/>
      <c r="G172" s="163"/>
      <c r="H172" s="159"/>
      <c r="I172" s="160"/>
      <c r="J172" s="235"/>
      <c r="K172" s="148"/>
    </row>
    <row r="173" spans="1:12" x14ac:dyDescent="0.2">
      <c r="B173" s="164"/>
      <c r="C173" s="161"/>
      <c r="D173" s="161"/>
      <c r="E173" s="162"/>
      <c r="F173" s="159"/>
      <c r="G173" s="163"/>
      <c r="H173" s="159"/>
      <c r="I173" s="160"/>
      <c r="J173" s="235"/>
      <c r="K173" s="148"/>
    </row>
    <row r="174" spans="1:12" x14ac:dyDescent="0.2">
      <c r="B174" s="164"/>
      <c r="C174" s="161"/>
      <c r="D174" s="161"/>
      <c r="E174" s="162"/>
      <c r="F174" s="159"/>
      <c r="G174" s="163"/>
      <c r="H174" s="159"/>
      <c r="I174" s="160"/>
      <c r="J174" s="235"/>
      <c r="K174" s="148"/>
    </row>
    <row r="175" spans="1:12" x14ac:dyDescent="0.2">
      <c r="B175" s="164"/>
      <c r="C175" s="161"/>
      <c r="D175" s="161"/>
      <c r="E175" s="162"/>
      <c r="F175" s="159"/>
      <c r="G175" s="163"/>
      <c r="H175" s="159"/>
      <c r="I175" s="160"/>
      <c r="J175" s="235"/>
      <c r="K175" s="148"/>
    </row>
    <row r="176" spans="1:12" x14ac:dyDescent="0.2">
      <c r="B176" s="164"/>
      <c r="C176" s="161"/>
      <c r="D176" s="161"/>
      <c r="E176" s="162"/>
      <c r="F176" s="159"/>
      <c r="G176" s="163"/>
      <c r="H176" s="159"/>
      <c r="I176" s="160"/>
      <c r="J176" s="235"/>
      <c r="K176" s="148"/>
    </row>
    <row r="177" spans="2:11" x14ac:dyDescent="0.2">
      <c r="B177" s="164"/>
      <c r="C177" s="161"/>
      <c r="D177" s="161"/>
      <c r="E177" s="162"/>
      <c r="F177" s="161"/>
      <c r="G177" s="161"/>
      <c r="H177" s="161"/>
      <c r="I177" s="231"/>
      <c r="J177" s="236"/>
      <c r="K177" s="148"/>
    </row>
    <row r="178" spans="2:11" x14ac:dyDescent="0.2">
      <c r="B178" s="164"/>
      <c r="C178" s="161"/>
      <c r="D178" s="161"/>
      <c r="E178" s="205"/>
      <c r="F178" s="159"/>
      <c r="G178" s="163"/>
      <c r="H178" s="159"/>
      <c r="I178" s="160"/>
      <c r="J178" s="235"/>
      <c r="K178" s="148"/>
    </row>
    <row r="179" spans="2:11" x14ac:dyDescent="0.2">
      <c r="B179" s="164"/>
      <c r="C179" s="161"/>
      <c r="D179" s="161"/>
      <c r="E179" s="206"/>
      <c r="F179" s="159"/>
      <c r="G179" s="163"/>
      <c r="H179" s="159"/>
      <c r="I179" s="160"/>
      <c r="J179" s="235"/>
      <c r="K179" s="148"/>
    </row>
    <row r="180" spans="2:11" x14ac:dyDescent="0.2">
      <c r="B180" s="164"/>
      <c r="C180" s="161"/>
      <c r="D180" s="161"/>
      <c r="E180" s="162"/>
      <c r="F180" s="159"/>
      <c r="G180" s="163"/>
      <c r="H180" s="159"/>
      <c r="I180" s="160"/>
      <c r="J180" s="235"/>
      <c r="K180" s="148"/>
    </row>
    <row r="181" spans="2:11" x14ac:dyDescent="0.2">
      <c r="B181" s="164"/>
      <c r="C181" s="161"/>
      <c r="D181" s="161"/>
      <c r="E181" s="205"/>
      <c r="F181" s="159"/>
      <c r="G181" s="163"/>
      <c r="H181" s="159"/>
      <c r="I181" s="160"/>
      <c r="J181" s="235"/>
      <c r="K181" s="148"/>
    </row>
    <row r="182" spans="2:11" x14ac:dyDescent="0.2">
      <c r="B182" s="164"/>
      <c r="C182" s="161"/>
      <c r="D182" s="161"/>
      <c r="E182" s="205"/>
      <c r="F182" s="159"/>
      <c r="G182" s="163"/>
      <c r="H182" s="159"/>
      <c r="I182" s="160"/>
      <c r="J182" s="235"/>
      <c r="K182" s="148"/>
    </row>
    <row r="183" spans="2:11" x14ac:dyDescent="0.2">
      <c r="B183" s="164"/>
      <c r="C183" s="161"/>
      <c r="D183" s="161"/>
      <c r="E183" s="162"/>
      <c r="F183" s="159"/>
      <c r="G183" s="163"/>
      <c r="H183" s="159"/>
      <c r="I183" s="160"/>
      <c r="J183" s="235"/>
      <c r="K183" s="148"/>
    </row>
    <row r="184" spans="2:11" x14ac:dyDescent="0.2">
      <c r="B184" s="164"/>
      <c r="C184" s="161"/>
      <c r="D184" s="161"/>
      <c r="E184" s="205"/>
      <c r="F184" s="159"/>
      <c r="G184" s="163"/>
      <c r="H184" s="159"/>
      <c r="I184" s="160"/>
      <c r="J184" s="235"/>
      <c r="K184" s="148"/>
    </row>
    <row r="185" spans="2:11" x14ac:dyDescent="0.2">
      <c r="B185" s="164"/>
      <c r="C185" s="161"/>
      <c r="D185" s="161"/>
      <c r="E185" s="205"/>
      <c r="F185" s="159"/>
      <c r="G185" s="163"/>
      <c r="H185" s="159"/>
      <c r="I185" s="160"/>
      <c r="J185" s="235"/>
      <c r="K185" s="148"/>
    </row>
    <row r="186" spans="2:11" x14ac:dyDescent="0.2">
      <c r="B186" s="164"/>
      <c r="C186" s="158"/>
      <c r="D186" s="161"/>
      <c r="E186" s="156"/>
      <c r="F186" s="159"/>
      <c r="G186" s="157"/>
      <c r="H186" s="159"/>
      <c r="I186" s="160"/>
      <c r="J186" s="235"/>
      <c r="K186" s="148"/>
    </row>
    <row r="187" spans="2:11" x14ac:dyDescent="0.2">
      <c r="B187" s="164"/>
      <c r="C187" s="158"/>
      <c r="D187" s="158"/>
      <c r="E187" s="156"/>
      <c r="F187" s="159"/>
      <c r="G187" s="157"/>
      <c r="H187" s="159"/>
      <c r="I187" s="160"/>
      <c r="J187" s="235"/>
      <c r="K187" s="148"/>
    </row>
    <row r="188" spans="2:11" x14ac:dyDescent="0.2">
      <c r="B188" s="164"/>
      <c r="C188" s="158"/>
      <c r="D188" s="158"/>
      <c r="E188" s="156"/>
      <c r="F188" s="159"/>
      <c r="G188" s="157"/>
      <c r="H188" s="159"/>
      <c r="I188" s="160"/>
      <c r="J188" s="235"/>
      <c r="K188" s="148"/>
    </row>
    <row r="189" spans="2:11" x14ac:dyDescent="0.2">
      <c r="B189" s="164"/>
      <c r="C189" s="158"/>
      <c r="D189" s="158"/>
      <c r="E189" s="156"/>
      <c r="F189" s="159"/>
      <c r="G189" s="157"/>
      <c r="H189" s="159"/>
      <c r="I189" s="160"/>
      <c r="J189" s="235"/>
      <c r="K189" s="148"/>
    </row>
    <row r="190" spans="2:11" x14ac:dyDescent="0.2">
      <c r="B190" s="164"/>
      <c r="C190" s="158"/>
      <c r="D190" s="158"/>
      <c r="E190" s="156"/>
      <c r="F190" s="159"/>
      <c r="G190" s="157"/>
      <c r="H190" s="159"/>
      <c r="I190" s="160"/>
      <c r="J190" s="235"/>
      <c r="K190" s="148"/>
    </row>
    <row r="191" spans="2:11" x14ac:dyDescent="0.2">
      <c r="B191" s="164"/>
      <c r="C191" s="158"/>
      <c r="D191" s="158"/>
      <c r="E191" s="156"/>
      <c r="F191" s="159"/>
      <c r="G191" s="157"/>
      <c r="H191" s="159"/>
      <c r="I191" s="160"/>
      <c r="J191" s="235"/>
      <c r="K191" s="148"/>
    </row>
    <row r="192" spans="2:11" x14ac:dyDescent="0.2">
      <c r="B192" s="164"/>
      <c r="C192" s="158"/>
      <c r="D192" s="158"/>
      <c r="E192" s="156"/>
      <c r="F192" s="159"/>
      <c r="G192" s="157"/>
      <c r="H192" s="159"/>
      <c r="I192" s="160"/>
      <c r="J192" s="235"/>
      <c r="K192" s="148"/>
    </row>
    <row r="193" spans="2:11" x14ac:dyDescent="0.2">
      <c r="B193" s="164"/>
      <c r="C193" s="158"/>
      <c r="D193" s="158"/>
      <c r="E193" s="156"/>
      <c r="F193" s="159"/>
      <c r="G193" s="157"/>
      <c r="H193" s="159"/>
      <c r="I193" s="160"/>
      <c r="J193" s="235"/>
      <c r="K193" s="148"/>
    </row>
    <row r="194" spans="2:11" x14ac:dyDescent="0.2">
      <c r="B194" s="164"/>
      <c r="C194" s="158"/>
      <c r="D194" s="158"/>
      <c r="E194" s="156"/>
      <c r="F194" s="159"/>
      <c r="G194" s="157"/>
      <c r="H194" s="159"/>
      <c r="I194" s="160"/>
      <c r="J194" s="235"/>
      <c r="K194" s="148"/>
    </row>
    <row r="195" spans="2:11" x14ac:dyDescent="0.2">
      <c r="B195" s="164"/>
      <c r="C195" s="158"/>
      <c r="D195" s="158"/>
      <c r="E195" s="156"/>
      <c r="F195" s="159"/>
      <c r="G195" s="157"/>
      <c r="H195" s="159"/>
      <c r="I195" s="160"/>
      <c r="J195" s="235"/>
      <c r="K195" s="148"/>
    </row>
    <row r="196" spans="2:11" x14ac:dyDescent="0.2">
      <c r="B196" s="164"/>
      <c r="C196" s="158"/>
      <c r="D196" s="158"/>
      <c r="E196" s="156"/>
      <c r="F196" s="159"/>
      <c r="G196" s="157"/>
      <c r="H196" s="159"/>
      <c r="I196" s="160"/>
      <c r="J196" s="235"/>
      <c r="K196" s="148"/>
    </row>
    <row r="197" spans="2:11" x14ac:dyDescent="0.2">
      <c r="B197" s="164"/>
      <c r="C197" s="158"/>
      <c r="D197" s="158"/>
      <c r="E197" s="156"/>
      <c r="F197" s="159"/>
      <c r="G197" s="157"/>
      <c r="H197" s="159"/>
      <c r="I197" s="160"/>
      <c r="J197" s="235"/>
      <c r="K197" s="148"/>
    </row>
    <row r="198" spans="2:11" x14ac:dyDescent="0.2">
      <c r="B198" s="164"/>
      <c r="C198" s="158"/>
      <c r="D198" s="158"/>
      <c r="E198" s="156"/>
      <c r="F198" s="159"/>
      <c r="G198" s="157"/>
      <c r="H198" s="159"/>
      <c r="I198" s="160"/>
      <c r="J198" s="235"/>
      <c r="K198" s="148"/>
    </row>
    <row r="199" spans="2:11" x14ac:dyDescent="0.2">
      <c r="B199" s="164"/>
      <c r="C199" s="158"/>
      <c r="D199" s="158"/>
      <c r="E199" s="156"/>
      <c r="F199" s="159"/>
      <c r="G199" s="157"/>
      <c r="H199" s="159"/>
      <c r="I199" s="160"/>
      <c r="J199" s="235"/>
      <c r="K199" s="148"/>
    </row>
    <row r="200" spans="2:11" x14ac:dyDescent="0.2">
      <c r="B200" s="164"/>
      <c r="C200" s="158"/>
      <c r="D200" s="158"/>
      <c r="E200" s="156"/>
      <c r="F200" s="159"/>
      <c r="G200" s="157"/>
      <c r="H200" s="159"/>
      <c r="I200" s="160"/>
      <c r="J200" s="235"/>
      <c r="K200" s="148"/>
    </row>
    <row r="201" spans="2:11" x14ac:dyDescent="0.2">
      <c r="B201" s="164"/>
      <c r="C201" s="158"/>
      <c r="D201" s="158"/>
      <c r="E201" s="156"/>
      <c r="F201" s="159"/>
      <c r="G201" s="157"/>
      <c r="H201" s="159"/>
      <c r="I201" s="160"/>
      <c r="J201" s="235"/>
      <c r="K201" s="148"/>
    </row>
    <row r="202" spans="2:11" x14ac:dyDescent="0.2">
      <c r="B202" s="164"/>
      <c r="C202" s="158"/>
      <c r="D202" s="158"/>
      <c r="E202" s="156"/>
      <c r="F202" s="159"/>
      <c r="G202" s="157"/>
      <c r="H202" s="159"/>
      <c r="I202" s="160"/>
      <c r="J202" s="235"/>
      <c r="K202" s="148"/>
    </row>
    <row r="203" spans="2:11" x14ac:dyDescent="0.2">
      <c r="B203" s="164"/>
      <c r="C203" s="158"/>
      <c r="D203" s="158"/>
      <c r="E203" s="156"/>
      <c r="F203" s="159"/>
      <c r="G203" s="157"/>
      <c r="H203" s="159"/>
      <c r="I203" s="160"/>
      <c r="J203" s="235"/>
      <c r="K203" s="148"/>
    </row>
    <row r="204" spans="2:11" x14ac:dyDescent="0.2">
      <c r="B204" s="164"/>
      <c r="C204" s="158"/>
      <c r="D204" s="161"/>
      <c r="E204" s="162"/>
      <c r="F204" s="159"/>
      <c r="G204" s="163"/>
      <c r="H204" s="159"/>
      <c r="I204" s="160"/>
      <c r="J204" s="235"/>
      <c r="K204" s="148"/>
    </row>
    <row r="205" spans="2:11" x14ac:dyDescent="0.2">
      <c r="B205" s="164"/>
      <c r="C205" s="158"/>
      <c r="D205" s="161"/>
      <c r="E205" s="162"/>
      <c r="F205" s="159"/>
      <c r="G205" s="163"/>
      <c r="H205" s="159"/>
      <c r="I205" s="160"/>
      <c r="J205" s="235"/>
      <c r="K205" s="148"/>
    </row>
    <row r="206" spans="2:11" x14ac:dyDescent="0.2">
      <c r="B206" s="164"/>
      <c r="C206" s="158"/>
      <c r="D206" s="161"/>
      <c r="E206" s="162"/>
      <c r="F206" s="159"/>
      <c r="G206" s="163"/>
      <c r="H206" s="159"/>
      <c r="I206" s="160"/>
      <c r="J206" s="235"/>
      <c r="K206" s="148"/>
    </row>
    <row r="207" spans="2:11" x14ac:dyDescent="0.2">
      <c r="B207" s="164"/>
      <c r="C207" s="158"/>
      <c r="D207" s="161"/>
      <c r="E207" s="162"/>
      <c r="F207" s="159"/>
      <c r="G207" s="163"/>
      <c r="H207" s="159"/>
      <c r="I207" s="160"/>
      <c r="J207" s="235"/>
      <c r="K207" s="148"/>
    </row>
    <row r="208" spans="2:11" x14ac:dyDescent="0.2">
      <c r="B208" s="164"/>
      <c r="C208" s="158"/>
      <c r="D208" s="161"/>
      <c r="E208" s="162"/>
      <c r="F208" s="159"/>
      <c r="G208" s="163"/>
      <c r="H208" s="159"/>
      <c r="I208" s="160"/>
      <c r="J208" s="235"/>
      <c r="K208" s="148"/>
    </row>
    <row r="209" spans="2:11" x14ac:dyDescent="0.2">
      <c r="B209" s="164"/>
      <c r="C209" s="158"/>
      <c r="D209" s="161"/>
      <c r="E209" s="162"/>
      <c r="F209" s="159"/>
      <c r="G209" s="163"/>
      <c r="H209" s="159"/>
      <c r="I209" s="160"/>
      <c r="J209" s="235"/>
      <c r="K209" s="148"/>
    </row>
    <row r="210" spans="2:11" x14ac:dyDescent="0.2">
      <c r="B210" s="164"/>
      <c r="C210" s="158"/>
      <c r="D210" s="161"/>
      <c r="E210" s="162"/>
      <c r="F210" s="159"/>
      <c r="G210" s="163"/>
      <c r="H210" s="159"/>
      <c r="I210" s="160"/>
      <c r="J210" s="235"/>
      <c r="K210" s="148"/>
    </row>
    <row r="211" spans="2:11" x14ac:dyDescent="0.2">
      <c r="B211" s="164"/>
      <c r="C211" s="161"/>
      <c r="D211" s="161"/>
      <c r="E211" s="161"/>
      <c r="F211" s="159"/>
      <c r="G211" s="163"/>
      <c r="H211" s="159"/>
      <c r="I211" s="160"/>
      <c r="J211" s="235"/>
      <c r="K211" s="148"/>
    </row>
    <row r="212" spans="2:11" x14ac:dyDescent="0.2">
      <c r="B212" s="164"/>
      <c r="C212" s="158"/>
      <c r="D212" s="161"/>
      <c r="E212" s="162"/>
      <c r="F212" s="159"/>
      <c r="G212" s="163"/>
      <c r="H212" s="159"/>
      <c r="I212" s="160"/>
      <c r="J212" s="235"/>
      <c r="K212" s="148"/>
    </row>
    <row r="213" spans="2:11" x14ac:dyDescent="0.2">
      <c r="B213" s="164"/>
      <c r="C213" s="158"/>
      <c r="D213" s="161"/>
      <c r="E213" s="162"/>
      <c r="F213" s="159"/>
      <c r="G213" s="163"/>
      <c r="H213" s="159"/>
      <c r="I213" s="160"/>
      <c r="J213" s="235"/>
      <c r="K213" s="148"/>
    </row>
    <row r="214" spans="2:11" x14ac:dyDescent="0.2">
      <c r="B214" s="164"/>
      <c r="C214" s="158"/>
      <c r="D214" s="161"/>
      <c r="E214" s="162"/>
      <c r="F214" s="159"/>
      <c r="G214" s="163"/>
      <c r="H214" s="159"/>
      <c r="I214" s="160"/>
      <c r="J214" s="235"/>
      <c r="K214" s="148"/>
    </row>
    <row r="215" spans="2:11" x14ac:dyDescent="0.2">
      <c r="B215" s="164"/>
      <c r="C215" s="158"/>
      <c r="D215" s="161"/>
      <c r="E215" s="162"/>
      <c r="F215" s="159"/>
      <c r="G215" s="163"/>
      <c r="H215" s="159"/>
      <c r="I215" s="160"/>
      <c r="J215" s="235"/>
      <c r="K215" s="148"/>
    </row>
    <row r="216" spans="2:11" x14ac:dyDescent="0.2">
      <c r="B216" s="164"/>
      <c r="C216" s="158"/>
      <c r="D216" s="161"/>
      <c r="E216" s="162"/>
      <c r="F216" s="159"/>
      <c r="G216" s="163"/>
      <c r="H216" s="159"/>
      <c r="I216" s="160"/>
      <c r="J216" s="235"/>
      <c r="K216" s="148"/>
    </row>
    <row r="217" spans="2:11" x14ac:dyDescent="0.2">
      <c r="B217" s="164"/>
      <c r="C217" s="158"/>
      <c r="D217" s="161"/>
      <c r="E217" s="162"/>
      <c r="F217" s="159"/>
      <c r="G217" s="163"/>
      <c r="H217" s="159"/>
      <c r="I217" s="160"/>
      <c r="J217" s="235"/>
      <c r="K217" s="148"/>
    </row>
    <row r="218" spans="2:11" x14ac:dyDescent="0.2">
      <c r="B218" s="164"/>
      <c r="C218" s="158"/>
      <c r="D218" s="161"/>
      <c r="E218" s="162"/>
      <c r="F218" s="159"/>
      <c r="G218" s="163"/>
      <c r="H218" s="159"/>
      <c r="I218" s="160"/>
      <c r="J218" s="235"/>
      <c r="K218" s="148"/>
    </row>
    <row r="219" spans="2:11" x14ac:dyDescent="0.2">
      <c r="B219" s="164"/>
      <c r="C219" s="158"/>
      <c r="D219" s="161"/>
      <c r="E219" s="162"/>
      <c r="F219" s="159"/>
      <c r="G219" s="163"/>
      <c r="H219" s="159"/>
      <c r="I219" s="160"/>
      <c r="J219" s="235"/>
      <c r="K219" s="148"/>
    </row>
    <row r="220" spans="2:11" x14ac:dyDescent="0.2">
      <c r="B220" s="164"/>
      <c r="C220" s="158"/>
      <c r="D220" s="161"/>
      <c r="E220" s="162"/>
      <c r="F220" s="159"/>
      <c r="G220" s="163"/>
      <c r="H220" s="159"/>
      <c r="I220" s="160"/>
      <c r="J220" s="235"/>
      <c r="K220" s="148"/>
    </row>
    <row r="221" spans="2:11" x14ac:dyDescent="0.2">
      <c r="B221" s="164"/>
      <c r="C221" s="158"/>
      <c r="D221" s="161"/>
      <c r="E221" s="162"/>
      <c r="F221" s="159"/>
      <c r="G221" s="163"/>
      <c r="H221" s="159"/>
      <c r="I221" s="160"/>
      <c r="J221" s="235"/>
      <c r="K221" s="148"/>
    </row>
    <row r="222" spans="2:11" x14ac:dyDescent="0.2">
      <c r="B222" s="164"/>
      <c r="C222" s="158"/>
      <c r="D222" s="161"/>
      <c r="E222" s="162"/>
      <c r="F222" s="159"/>
      <c r="G222" s="163"/>
      <c r="H222" s="159"/>
      <c r="I222" s="160"/>
      <c r="J222" s="235"/>
      <c r="K222" s="148"/>
    </row>
    <row r="223" spans="2:11" x14ac:dyDescent="0.2">
      <c r="B223" s="164"/>
      <c r="C223" s="158"/>
      <c r="D223" s="161"/>
      <c r="E223" s="162"/>
      <c r="F223" s="159"/>
      <c r="G223" s="163"/>
      <c r="H223" s="159"/>
      <c r="I223" s="160"/>
      <c r="J223" s="235"/>
      <c r="K223" s="148"/>
    </row>
    <row r="224" spans="2:11" x14ac:dyDescent="0.2">
      <c r="B224" s="164"/>
      <c r="C224" s="158"/>
      <c r="D224" s="161"/>
      <c r="E224" s="162"/>
      <c r="F224" s="159"/>
      <c r="G224" s="163"/>
      <c r="H224" s="159"/>
      <c r="I224" s="160"/>
      <c r="J224" s="235"/>
      <c r="K224" s="148"/>
    </row>
    <row r="225" spans="2:11" x14ac:dyDescent="0.2">
      <c r="B225" s="164"/>
      <c r="C225" s="158"/>
      <c r="D225" s="161"/>
      <c r="E225" s="162"/>
      <c r="F225" s="159"/>
      <c r="G225" s="163"/>
      <c r="H225" s="159"/>
      <c r="I225" s="160"/>
      <c r="J225" s="235"/>
      <c r="K225" s="148"/>
    </row>
    <row r="226" spans="2:11" x14ac:dyDescent="0.2">
      <c r="B226" s="164"/>
      <c r="C226" s="158"/>
      <c r="D226" s="161"/>
      <c r="E226" s="156"/>
      <c r="F226" s="159"/>
      <c r="G226" s="157"/>
      <c r="H226" s="159"/>
      <c r="I226" s="160"/>
      <c r="J226" s="235"/>
      <c r="K226" s="148"/>
    </row>
    <row r="227" spans="2:11" x14ac:dyDescent="0.2">
      <c r="B227" s="164"/>
      <c r="C227" s="158"/>
      <c r="D227" s="161"/>
      <c r="E227" s="162"/>
      <c r="F227" s="159"/>
      <c r="G227" s="163"/>
      <c r="H227" s="159"/>
      <c r="I227" s="160"/>
      <c r="J227" s="235"/>
      <c r="K227" s="148"/>
    </row>
    <row r="228" spans="2:11" x14ac:dyDescent="0.2">
      <c r="B228" s="164"/>
      <c r="C228" s="158"/>
      <c r="D228" s="161"/>
      <c r="E228" s="162"/>
      <c r="F228" s="159"/>
      <c r="G228" s="163"/>
      <c r="H228" s="159"/>
      <c r="I228" s="160"/>
      <c r="J228" s="235"/>
      <c r="K228" s="148"/>
    </row>
    <row r="229" spans="2:11" x14ac:dyDescent="0.2">
      <c r="B229" s="164"/>
      <c r="C229" s="158"/>
      <c r="D229" s="161"/>
      <c r="E229" s="162"/>
      <c r="F229" s="159"/>
      <c r="G229" s="163"/>
      <c r="H229" s="159"/>
      <c r="I229" s="160"/>
      <c r="J229" s="235"/>
      <c r="K229" s="148"/>
    </row>
    <row r="230" spans="2:11" x14ac:dyDescent="0.2">
      <c r="B230" s="164"/>
      <c r="C230" s="158"/>
      <c r="D230" s="161"/>
      <c r="E230" s="162"/>
      <c r="F230" s="159"/>
      <c r="G230" s="163"/>
      <c r="H230" s="159"/>
      <c r="I230" s="160"/>
      <c r="J230" s="235"/>
      <c r="K230" s="148"/>
    </row>
    <row r="231" spans="2:11" x14ac:dyDescent="0.2">
      <c r="B231" s="164"/>
      <c r="C231" s="158"/>
      <c r="D231" s="161"/>
      <c r="E231" s="162"/>
      <c r="F231" s="159"/>
      <c r="G231" s="163"/>
      <c r="H231" s="159"/>
      <c r="I231" s="160"/>
      <c r="J231" s="235"/>
      <c r="K231" s="148"/>
    </row>
    <row r="232" spans="2:11" x14ac:dyDescent="0.2">
      <c r="B232" s="164"/>
      <c r="C232" s="158"/>
      <c r="D232" s="161"/>
      <c r="E232" s="162"/>
      <c r="F232" s="159"/>
      <c r="G232" s="163"/>
      <c r="H232" s="159"/>
      <c r="I232" s="160"/>
      <c r="J232" s="235"/>
      <c r="K232" s="148"/>
    </row>
    <row r="233" spans="2:11" x14ac:dyDescent="0.2">
      <c r="B233" s="164"/>
      <c r="C233" s="158"/>
      <c r="D233" s="161"/>
      <c r="E233" s="162"/>
      <c r="F233" s="159"/>
      <c r="G233" s="163"/>
      <c r="H233" s="159"/>
      <c r="I233" s="160"/>
      <c r="J233" s="235"/>
      <c r="K233" s="148"/>
    </row>
    <row r="234" spans="2:11" x14ac:dyDescent="0.2">
      <c r="B234" s="164"/>
      <c r="C234" s="161"/>
      <c r="D234" s="161"/>
      <c r="E234" s="162"/>
      <c r="F234" s="159"/>
      <c r="G234" s="163"/>
      <c r="H234" s="159"/>
      <c r="I234" s="160"/>
      <c r="J234" s="235"/>
      <c r="K234" s="148"/>
    </row>
    <row r="235" spans="2:11" x14ac:dyDescent="0.2">
      <c r="B235" s="165"/>
      <c r="C235" s="166"/>
      <c r="D235" s="166"/>
      <c r="E235" s="155"/>
      <c r="F235" s="155"/>
      <c r="G235" s="167"/>
      <c r="H235" s="155"/>
      <c r="I235" s="168"/>
      <c r="J235" s="237"/>
      <c r="K235" s="148"/>
    </row>
    <row r="236" spans="2:11" x14ac:dyDescent="0.2">
      <c r="B236" s="164"/>
      <c r="C236" s="161"/>
      <c r="D236" s="161"/>
      <c r="E236" s="162"/>
      <c r="F236" s="159"/>
      <c r="G236" s="163"/>
      <c r="H236" s="159"/>
      <c r="I236" s="160"/>
      <c r="J236" s="235"/>
      <c r="K236" s="148"/>
    </row>
    <row r="237" spans="2:11" x14ac:dyDescent="0.2">
      <c r="B237" s="164"/>
      <c r="C237" s="161"/>
      <c r="D237" s="161"/>
      <c r="E237" s="162"/>
      <c r="F237" s="159"/>
      <c r="G237" s="163"/>
      <c r="H237" s="159"/>
      <c r="I237" s="160"/>
      <c r="J237" s="235"/>
      <c r="K237" s="148"/>
    </row>
    <row r="238" spans="2:11" x14ac:dyDescent="0.2">
      <c r="B238" s="164"/>
      <c r="C238" s="161"/>
      <c r="D238" s="161"/>
      <c r="E238" s="162"/>
      <c r="F238" s="159"/>
      <c r="G238" s="163"/>
      <c r="H238" s="159"/>
      <c r="I238" s="160"/>
      <c r="J238" s="235"/>
      <c r="K238" s="148"/>
    </row>
    <row r="239" spans="2:11" x14ac:dyDescent="0.2">
      <c r="B239" s="164"/>
      <c r="C239" s="161"/>
      <c r="D239" s="161"/>
      <c r="E239" s="162"/>
      <c r="F239" s="159"/>
      <c r="G239" s="163"/>
      <c r="H239" s="159"/>
      <c r="I239" s="160"/>
      <c r="J239" s="235"/>
      <c r="K239" s="148"/>
    </row>
    <row r="240" spans="2:11" x14ac:dyDescent="0.2">
      <c r="B240" s="164"/>
      <c r="C240" s="161"/>
      <c r="D240" s="161"/>
      <c r="E240" s="162"/>
      <c r="F240" s="159"/>
      <c r="G240" s="163"/>
      <c r="H240" s="159"/>
      <c r="I240" s="160"/>
      <c r="J240" s="235"/>
      <c r="K240" s="148"/>
    </row>
    <row r="241" spans="2:11" x14ac:dyDescent="0.2">
      <c r="B241" s="164"/>
      <c r="C241" s="161"/>
      <c r="D241" s="161"/>
      <c r="E241" s="162"/>
      <c r="F241" s="159"/>
      <c r="G241" s="163"/>
      <c r="H241" s="159"/>
      <c r="I241" s="160"/>
      <c r="J241" s="235"/>
      <c r="K241" s="148"/>
    </row>
    <row r="242" spans="2:11" x14ac:dyDescent="0.2">
      <c r="B242" s="164"/>
      <c r="C242" s="161"/>
      <c r="D242" s="161"/>
      <c r="E242" s="162"/>
      <c r="F242" s="159"/>
      <c r="G242" s="163"/>
      <c r="H242" s="159"/>
      <c r="I242" s="160"/>
      <c r="J242" s="235"/>
      <c r="K242" s="148"/>
    </row>
    <row r="243" spans="2:11" x14ac:dyDescent="0.2">
      <c r="B243" s="164"/>
      <c r="C243" s="161"/>
      <c r="D243" s="161"/>
      <c r="E243" s="162"/>
      <c r="F243" s="159"/>
      <c r="G243" s="163"/>
      <c r="H243" s="159"/>
      <c r="I243" s="160"/>
      <c r="J243" s="235"/>
      <c r="K243" s="148"/>
    </row>
    <row r="244" spans="2:11" x14ac:dyDescent="0.2">
      <c r="B244" s="164"/>
      <c r="C244" s="161"/>
      <c r="D244" s="161"/>
      <c r="E244" s="162"/>
      <c r="F244" s="159"/>
      <c r="G244" s="163"/>
      <c r="H244" s="159"/>
      <c r="I244" s="160"/>
      <c r="J244" s="235"/>
      <c r="K244" s="148"/>
    </row>
    <row r="245" spans="2:11" x14ac:dyDescent="0.2">
      <c r="B245" s="164"/>
      <c r="C245" s="161"/>
      <c r="D245" s="161"/>
      <c r="E245" s="162"/>
      <c r="F245" s="159"/>
      <c r="G245" s="163"/>
      <c r="H245" s="159"/>
      <c r="I245" s="160"/>
      <c r="J245" s="235"/>
      <c r="K245" s="148"/>
    </row>
    <row r="246" spans="2:11" x14ac:dyDescent="0.2">
      <c r="B246" s="164"/>
      <c r="C246" s="161"/>
      <c r="D246" s="161"/>
      <c r="E246" s="162"/>
      <c r="F246" s="159"/>
      <c r="G246" s="163"/>
      <c r="H246" s="159"/>
      <c r="I246" s="160"/>
      <c r="J246" s="235"/>
      <c r="K246" s="148"/>
    </row>
    <row r="247" spans="2:11" x14ac:dyDescent="0.2">
      <c r="B247" s="164"/>
      <c r="C247" s="161"/>
      <c r="D247" s="161"/>
      <c r="E247" s="162"/>
      <c r="F247" s="159"/>
      <c r="G247" s="163"/>
      <c r="H247" s="159"/>
      <c r="I247" s="160"/>
      <c r="J247" s="235"/>
      <c r="K247" s="148"/>
    </row>
    <row r="248" spans="2:11" x14ac:dyDescent="0.2">
      <c r="B248" s="164"/>
      <c r="C248" s="161"/>
      <c r="D248" s="161"/>
      <c r="E248" s="162"/>
      <c r="F248" s="159"/>
      <c r="G248" s="163"/>
      <c r="H248" s="159"/>
      <c r="I248" s="160"/>
      <c r="J248" s="235"/>
      <c r="K248" s="148"/>
    </row>
    <row r="249" spans="2:11" x14ac:dyDescent="0.2">
      <c r="B249" s="164"/>
      <c r="C249" s="161"/>
      <c r="D249" s="158"/>
      <c r="E249" s="156"/>
      <c r="F249" s="159"/>
      <c r="G249" s="163"/>
      <c r="H249" s="159"/>
      <c r="I249" s="160"/>
      <c r="J249" s="235"/>
      <c r="K249" s="148"/>
    </row>
    <row r="250" spans="2:11" x14ac:dyDescent="0.2">
      <c r="B250" s="164"/>
      <c r="C250" s="161"/>
      <c r="D250" s="158"/>
      <c r="E250" s="156"/>
      <c r="F250" s="159"/>
      <c r="G250" s="163"/>
      <c r="H250" s="159"/>
      <c r="I250" s="160"/>
      <c r="J250" s="235"/>
      <c r="K250" s="148"/>
    </row>
    <row r="251" spans="2:11" x14ac:dyDescent="0.2">
      <c r="B251" s="164"/>
      <c r="C251" s="161"/>
      <c r="D251" s="161"/>
      <c r="E251" s="162"/>
      <c r="F251" s="159"/>
      <c r="G251" s="163"/>
      <c r="H251" s="159"/>
      <c r="I251" s="160"/>
      <c r="J251" s="235"/>
      <c r="K251" s="148"/>
    </row>
    <row r="252" spans="2:11" x14ac:dyDescent="0.2">
      <c r="B252" s="164"/>
      <c r="C252" s="161"/>
      <c r="D252" s="161"/>
      <c r="E252" s="162"/>
      <c r="F252" s="159"/>
      <c r="G252" s="163"/>
      <c r="H252" s="159"/>
      <c r="I252" s="160"/>
      <c r="J252" s="235"/>
      <c r="K252" s="148"/>
    </row>
    <row r="253" spans="2:11" x14ac:dyDescent="0.2">
      <c r="B253" s="164"/>
      <c r="C253" s="161"/>
      <c r="D253" s="161"/>
      <c r="E253" s="162"/>
      <c r="F253" s="159"/>
      <c r="G253" s="163"/>
      <c r="H253" s="159"/>
      <c r="I253" s="160"/>
      <c r="J253" s="235"/>
      <c r="K253" s="148"/>
    </row>
    <row r="254" spans="2:11" x14ac:dyDescent="0.2">
      <c r="B254" s="164"/>
      <c r="C254" s="161"/>
      <c r="D254" s="161"/>
      <c r="E254" s="162"/>
      <c r="F254" s="159"/>
      <c r="G254" s="163"/>
      <c r="H254" s="159"/>
      <c r="I254" s="160"/>
      <c r="J254" s="235"/>
      <c r="K254" s="148"/>
    </row>
    <row r="255" spans="2:11" x14ac:dyDescent="0.2">
      <c r="B255" s="164"/>
      <c r="C255" s="161"/>
      <c r="D255" s="161"/>
      <c r="E255" s="162"/>
      <c r="F255" s="159"/>
      <c r="G255" s="163"/>
      <c r="H255" s="159"/>
      <c r="I255" s="160"/>
      <c r="J255" s="235"/>
      <c r="K255" s="148"/>
    </row>
    <row r="256" spans="2:11" x14ac:dyDescent="0.2">
      <c r="B256" s="164"/>
      <c r="C256" s="161"/>
      <c r="D256" s="161"/>
      <c r="E256" s="162"/>
      <c r="F256" s="159"/>
      <c r="G256" s="163"/>
      <c r="H256" s="159"/>
      <c r="I256" s="160"/>
      <c r="J256" s="235"/>
      <c r="K256" s="148"/>
    </row>
    <row r="257" spans="2:11" x14ac:dyDescent="0.2">
      <c r="B257" s="164"/>
      <c r="C257" s="161"/>
      <c r="D257" s="161"/>
      <c r="E257" s="162"/>
      <c r="F257" s="159"/>
      <c r="G257" s="163"/>
      <c r="H257" s="159"/>
      <c r="I257" s="160"/>
      <c r="J257" s="235"/>
      <c r="K257" s="148"/>
    </row>
    <row r="258" spans="2:11" x14ac:dyDescent="0.2">
      <c r="B258" s="164"/>
      <c r="C258" s="161"/>
      <c r="D258" s="161"/>
      <c r="E258" s="162"/>
      <c r="F258" s="159"/>
      <c r="G258" s="163"/>
      <c r="H258" s="159"/>
      <c r="I258" s="160"/>
      <c r="J258" s="235"/>
      <c r="K258" s="148"/>
    </row>
    <row r="259" spans="2:11" x14ac:dyDescent="0.2">
      <c r="B259" s="164"/>
      <c r="C259" s="161"/>
      <c r="D259" s="161"/>
      <c r="E259" s="162"/>
      <c r="F259" s="159"/>
      <c r="G259" s="163"/>
      <c r="H259" s="159"/>
      <c r="I259" s="160"/>
      <c r="J259" s="235"/>
      <c r="K259" s="148"/>
    </row>
    <row r="260" spans="2:11" x14ac:dyDescent="0.2">
      <c r="B260" s="164"/>
      <c r="C260" s="161"/>
      <c r="D260" s="161"/>
      <c r="E260" s="162"/>
      <c r="F260" s="159"/>
      <c r="G260" s="163"/>
      <c r="H260" s="159"/>
      <c r="I260" s="160"/>
      <c r="J260" s="235"/>
      <c r="K260" s="148"/>
    </row>
    <row r="261" spans="2:11" x14ac:dyDescent="0.2">
      <c r="B261" s="164"/>
      <c r="C261" s="161"/>
      <c r="D261" s="161"/>
      <c r="E261" s="162"/>
      <c r="F261" s="159"/>
      <c r="G261" s="163"/>
      <c r="H261" s="159"/>
      <c r="I261" s="160"/>
      <c r="J261" s="235"/>
      <c r="K261" s="148"/>
    </row>
    <row r="262" spans="2:11" x14ac:dyDescent="0.2">
      <c r="B262" s="164"/>
      <c r="C262" s="161"/>
      <c r="D262" s="161"/>
      <c r="E262" s="162"/>
      <c r="F262" s="159"/>
      <c r="G262" s="163"/>
      <c r="H262" s="159"/>
      <c r="I262" s="160"/>
      <c r="J262" s="235"/>
      <c r="K262" s="148"/>
    </row>
    <row r="263" spans="2:11" x14ac:dyDescent="0.2">
      <c r="B263" s="164"/>
      <c r="C263" s="161"/>
      <c r="D263" s="161"/>
      <c r="E263" s="162"/>
      <c r="F263" s="159"/>
      <c r="G263" s="163"/>
      <c r="H263" s="159"/>
      <c r="I263" s="160"/>
      <c r="J263" s="235"/>
      <c r="K263" s="148"/>
    </row>
    <row r="264" spans="2:11" x14ac:dyDescent="0.2">
      <c r="B264" s="164"/>
      <c r="C264" s="161"/>
      <c r="D264" s="161"/>
      <c r="E264" s="162"/>
      <c r="F264" s="159"/>
      <c r="G264" s="163"/>
      <c r="H264" s="159"/>
      <c r="I264" s="160"/>
      <c r="J264" s="235"/>
      <c r="K264" s="148"/>
    </row>
    <row r="265" spans="2:11" x14ac:dyDescent="0.2">
      <c r="B265" s="164"/>
      <c r="C265" s="161"/>
      <c r="D265" s="161"/>
      <c r="E265" s="162"/>
      <c r="F265" s="159"/>
      <c r="G265" s="163"/>
      <c r="H265" s="159"/>
      <c r="I265" s="160"/>
      <c r="J265" s="235"/>
      <c r="K265" s="148"/>
    </row>
    <row r="266" spans="2:11" x14ac:dyDescent="0.2">
      <c r="B266" s="164"/>
      <c r="C266" s="161"/>
      <c r="D266" s="161"/>
      <c r="E266" s="156"/>
      <c r="F266" s="159"/>
      <c r="G266" s="163"/>
      <c r="H266" s="159"/>
      <c r="I266" s="160"/>
      <c r="J266" s="235"/>
      <c r="K266" s="148"/>
    </row>
    <row r="267" spans="2:11" x14ac:dyDescent="0.2">
      <c r="B267" s="164"/>
      <c r="C267" s="161"/>
      <c r="D267" s="161"/>
      <c r="E267" s="162"/>
      <c r="F267" s="159"/>
      <c r="G267" s="163"/>
      <c r="H267" s="159"/>
      <c r="I267" s="160"/>
      <c r="J267" s="235"/>
      <c r="K267" s="148"/>
    </row>
    <row r="268" spans="2:11" x14ac:dyDescent="0.2">
      <c r="B268" s="207"/>
      <c r="C268" s="161"/>
      <c r="D268" s="161"/>
      <c r="E268" s="162"/>
      <c r="F268" s="159"/>
      <c r="G268" s="163"/>
      <c r="H268" s="159"/>
      <c r="I268" s="160"/>
      <c r="J268" s="235"/>
      <c r="K268" s="148"/>
    </row>
    <row r="269" spans="2:11" x14ac:dyDescent="0.2">
      <c r="B269" s="207"/>
      <c r="C269" s="161"/>
      <c r="D269" s="161"/>
      <c r="E269" s="162"/>
      <c r="F269" s="159"/>
      <c r="G269" s="163"/>
      <c r="H269" s="159"/>
      <c r="I269" s="160"/>
      <c r="J269" s="235"/>
      <c r="K269" s="148"/>
    </row>
    <row r="270" spans="2:11" x14ac:dyDescent="0.2">
      <c r="B270" s="207"/>
      <c r="C270" s="161"/>
      <c r="D270" s="161"/>
      <c r="E270" s="162"/>
      <c r="F270" s="159"/>
      <c r="G270" s="163"/>
      <c r="H270" s="159"/>
      <c r="I270" s="160"/>
      <c r="J270" s="235"/>
      <c r="K270" s="148"/>
    </row>
    <row r="271" spans="2:11" x14ac:dyDescent="0.2">
      <c r="B271" s="208"/>
      <c r="C271" s="169"/>
      <c r="D271" s="169"/>
      <c r="E271" s="170"/>
      <c r="F271" s="171"/>
      <c r="G271" s="172"/>
      <c r="H271" s="171"/>
      <c r="I271" s="173"/>
      <c r="J271" s="238"/>
      <c r="K271" s="148"/>
    </row>
    <row r="272" spans="2:11" x14ac:dyDescent="0.2">
      <c r="B272" s="209"/>
      <c r="C272" s="174"/>
      <c r="D272" s="174"/>
      <c r="E272" s="175"/>
      <c r="F272" s="176"/>
      <c r="G272" s="177"/>
      <c r="H272" s="176"/>
      <c r="I272" s="178"/>
      <c r="J272" s="239"/>
      <c r="K272" s="148"/>
    </row>
    <row r="273" spans="2:11" x14ac:dyDescent="0.2">
      <c r="B273" s="210"/>
      <c r="C273" s="174"/>
      <c r="D273" s="174"/>
      <c r="E273" s="175"/>
      <c r="F273" s="176"/>
      <c r="G273" s="177"/>
      <c r="H273" s="176"/>
      <c r="I273" s="178"/>
      <c r="J273" s="239"/>
      <c r="K273" s="148"/>
    </row>
    <row r="274" spans="2:11" x14ac:dyDescent="0.2">
      <c r="B274" s="210"/>
      <c r="C274" s="174"/>
      <c r="D274" s="174"/>
      <c r="E274" s="175"/>
      <c r="F274" s="176"/>
      <c r="G274" s="177"/>
      <c r="H274" s="176"/>
      <c r="I274" s="178"/>
      <c r="J274" s="239"/>
      <c r="K274" s="148"/>
    </row>
    <row r="275" spans="2:11" x14ac:dyDescent="0.2">
      <c r="B275" s="210"/>
      <c r="C275" s="174"/>
      <c r="D275" s="174"/>
      <c r="E275" s="175"/>
      <c r="F275" s="176"/>
      <c r="G275" s="177"/>
      <c r="H275" s="176"/>
      <c r="I275" s="178"/>
      <c r="J275" s="239"/>
      <c r="K275" s="148"/>
    </row>
    <row r="276" spans="2:11" x14ac:dyDescent="0.2">
      <c r="B276" s="210"/>
      <c r="C276" s="174"/>
      <c r="D276" s="174"/>
      <c r="E276" s="175"/>
      <c r="F276" s="176"/>
      <c r="G276" s="177"/>
      <c r="H276" s="176"/>
      <c r="I276" s="178"/>
      <c r="J276" s="239"/>
      <c r="K276" s="148"/>
    </row>
    <row r="277" spans="2:11" x14ac:dyDescent="0.2">
      <c r="B277" s="210"/>
      <c r="C277" s="174"/>
      <c r="D277" s="174"/>
      <c r="E277" s="175"/>
      <c r="F277" s="176"/>
      <c r="G277" s="177"/>
      <c r="H277" s="176"/>
      <c r="I277" s="178"/>
      <c r="J277" s="239"/>
      <c r="K277" s="148"/>
    </row>
    <row r="278" spans="2:11" x14ac:dyDescent="0.2">
      <c r="B278" s="210"/>
      <c r="C278" s="174"/>
      <c r="D278" s="174"/>
      <c r="E278" s="175"/>
      <c r="F278" s="176"/>
      <c r="G278" s="177"/>
      <c r="H278" s="176"/>
      <c r="I278" s="178"/>
      <c r="J278" s="239"/>
      <c r="K278" s="148"/>
    </row>
    <row r="279" spans="2:11" x14ac:dyDescent="0.2">
      <c r="B279" s="210"/>
      <c r="C279" s="174"/>
      <c r="D279" s="174"/>
      <c r="E279" s="175"/>
      <c r="F279" s="176"/>
      <c r="G279" s="177"/>
      <c r="H279" s="176"/>
      <c r="I279" s="178"/>
      <c r="J279" s="239"/>
      <c r="K279" s="148"/>
    </row>
    <row r="280" spans="2:11" x14ac:dyDescent="0.2">
      <c r="B280" s="210"/>
      <c r="C280" s="174"/>
      <c r="D280" s="174"/>
      <c r="E280" s="175"/>
      <c r="F280" s="176"/>
      <c r="G280" s="177"/>
      <c r="H280" s="176"/>
      <c r="I280" s="178"/>
      <c r="J280" s="239"/>
      <c r="K280" s="148"/>
    </row>
    <row r="281" spans="2:11" x14ac:dyDescent="0.2">
      <c r="B281" s="210"/>
      <c r="C281" s="174"/>
      <c r="D281" s="174"/>
      <c r="E281" s="175"/>
      <c r="F281" s="176"/>
      <c r="G281" s="177"/>
      <c r="H281" s="176"/>
      <c r="I281" s="178"/>
      <c r="J281" s="239"/>
      <c r="K281" s="148"/>
    </row>
    <row r="282" spans="2:11" x14ac:dyDescent="0.2">
      <c r="B282" s="210"/>
      <c r="C282" s="174"/>
      <c r="D282" s="174"/>
      <c r="E282" s="175"/>
      <c r="F282" s="176"/>
      <c r="G282" s="177"/>
      <c r="H282" s="176"/>
      <c r="I282" s="178"/>
      <c r="J282" s="239"/>
      <c r="K282" s="148"/>
    </row>
    <row r="283" spans="2:11" x14ac:dyDescent="0.2">
      <c r="B283" s="210"/>
      <c r="C283" s="174"/>
      <c r="D283" s="174"/>
      <c r="E283" s="175"/>
      <c r="F283" s="176"/>
      <c r="G283" s="177"/>
      <c r="H283" s="176"/>
      <c r="I283" s="178"/>
      <c r="J283" s="239"/>
      <c r="K283" s="148"/>
    </row>
    <row r="284" spans="2:11" x14ac:dyDescent="0.2">
      <c r="B284" s="210"/>
      <c r="C284" s="174"/>
      <c r="D284" s="174"/>
      <c r="E284" s="175"/>
      <c r="F284" s="176"/>
      <c r="G284" s="177"/>
      <c r="H284" s="176"/>
      <c r="I284" s="178"/>
      <c r="J284" s="239"/>
      <c r="K284" s="148"/>
    </row>
    <row r="285" spans="2:11" x14ac:dyDescent="0.2">
      <c r="B285" s="210"/>
      <c r="C285" s="174"/>
      <c r="D285" s="174"/>
      <c r="E285" s="175"/>
      <c r="F285" s="176"/>
      <c r="G285" s="177"/>
      <c r="H285" s="176"/>
      <c r="I285" s="178"/>
      <c r="J285" s="239"/>
      <c r="K285" s="148"/>
    </row>
    <row r="286" spans="2:11" x14ac:dyDescent="0.2">
      <c r="B286" s="210"/>
      <c r="C286" s="174"/>
      <c r="D286" s="174"/>
      <c r="E286" s="175"/>
      <c r="F286" s="176"/>
      <c r="G286" s="177"/>
      <c r="H286" s="176"/>
      <c r="I286" s="178"/>
      <c r="J286" s="239"/>
      <c r="K286" s="148"/>
    </row>
    <row r="287" spans="2:11" x14ac:dyDescent="0.2">
      <c r="B287" s="210"/>
      <c r="C287" s="174"/>
      <c r="D287" s="174"/>
      <c r="E287" s="175"/>
      <c r="F287" s="176"/>
      <c r="G287" s="177"/>
      <c r="H287" s="176"/>
      <c r="I287" s="178"/>
      <c r="J287" s="239"/>
      <c r="K287" s="148"/>
    </row>
    <row r="288" spans="2:11" x14ac:dyDescent="0.2">
      <c r="B288" s="210"/>
      <c r="C288" s="174"/>
      <c r="D288" s="174"/>
      <c r="E288" s="175"/>
      <c r="F288" s="176"/>
      <c r="G288" s="177"/>
      <c r="H288" s="176"/>
      <c r="I288" s="178"/>
      <c r="J288" s="239"/>
      <c r="K288" s="148"/>
    </row>
    <row r="289" spans="2:11" x14ac:dyDescent="0.2">
      <c r="B289" s="210"/>
      <c r="C289" s="174"/>
      <c r="D289" s="174"/>
      <c r="E289" s="175"/>
      <c r="F289" s="176"/>
      <c r="G289" s="177"/>
      <c r="H289" s="176"/>
      <c r="I289" s="178"/>
      <c r="J289" s="239"/>
      <c r="K289" s="148"/>
    </row>
    <row r="290" spans="2:11" x14ac:dyDescent="0.2">
      <c r="B290" s="210"/>
      <c r="C290" s="174"/>
      <c r="D290" s="174"/>
      <c r="E290" s="175"/>
      <c r="F290" s="176"/>
      <c r="G290" s="177"/>
      <c r="H290" s="176"/>
      <c r="I290" s="178"/>
      <c r="J290" s="239"/>
      <c r="K290" s="148"/>
    </row>
    <row r="291" spans="2:11" x14ac:dyDescent="0.2">
      <c r="B291" s="210"/>
      <c r="C291" s="174"/>
      <c r="D291" s="174"/>
      <c r="E291" s="175"/>
      <c r="F291" s="176"/>
      <c r="G291" s="177"/>
      <c r="H291" s="176"/>
      <c r="I291" s="178"/>
      <c r="J291" s="239"/>
      <c r="K291" s="148"/>
    </row>
    <row r="292" spans="2:11" x14ac:dyDescent="0.2">
      <c r="B292" s="210"/>
      <c r="C292" s="174"/>
      <c r="D292" s="174"/>
      <c r="E292" s="175"/>
      <c r="F292" s="176"/>
      <c r="G292" s="177"/>
      <c r="H292" s="176"/>
      <c r="I292" s="178"/>
      <c r="J292" s="239"/>
      <c r="K292" s="148"/>
    </row>
    <row r="293" spans="2:11" x14ac:dyDescent="0.2">
      <c r="B293" s="210"/>
      <c r="C293" s="174"/>
      <c r="D293" s="174"/>
      <c r="E293" s="175"/>
      <c r="F293" s="176"/>
      <c r="G293" s="177"/>
      <c r="H293" s="176"/>
      <c r="I293" s="178"/>
      <c r="J293" s="239"/>
      <c r="K293" s="148"/>
    </row>
    <row r="294" spans="2:11" x14ac:dyDescent="0.2">
      <c r="B294" s="210"/>
      <c r="C294" s="174"/>
      <c r="D294" s="174"/>
      <c r="E294" s="175"/>
      <c r="F294" s="176"/>
      <c r="G294" s="177"/>
      <c r="H294" s="176"/>
      <c r="I294" s="178"/>
      <c r="J294" s="239"/>
      <c r="K294" s="148"/>
    </row>
    <row r="295" spans="2:11" ht="18" x14ac:dyDescent="0.2">
      <c r="B295" s="204"/>
      <c r="C295" s="174"/>
      <c r="D295" s="174"/>
      <c r="E295" s="175"/>
      <c r="F295" s="176"/>
      <c r="G295" s="177"/>
      <c r="H295" s="176"/>
      <c r="I295" s="178"/>
      <c r="J295" s="239"/>
      <c r="K295" s="148"/>
    </row>
    <row r="296" spans="2:11" x14ac:dyDescent="0.2">
      <c r="B296" s="179"/>
      <c r="C296" s="180"/>
      <c r="D296" s="180"/>
      <c r="E296" s="181"/>
      <c r="F296" s="182"/>
      <c r="G296" s="183"/>
      <c r="H296" s="182"/>
      <c r="I296" s="184"/>
      <c r="J296" s="240"/>
      <c r="K296" s="148"/>
    </row>
    <row r="297" spans="2:11" ht="13.5" x14ac:dyDescent="0.2">
      <c r="B297" s="185"/>
      <c r="C297" s="187"/>
      <c r="D297" s="188"/>
      <c r="E297" s="189"/>
      <c r="F297" s="190"/>
      <c r="G297" s="191"/>
      <c r="H297" s="192"/>
      <c r="I297" s="193"/>
      <c r="J297" s="241"/>
      <c r="K297" s="148"/>
    </row>
    <row r="298" spans="2:11" ht="13.5" x14ac:dyDescent="0.2">
      <c r="B298" s="185"/>
      <c r="C298" s="187"/>
      <c r="D298" s="188"/>
      <c r="E298" s="189"/>
      <c r="F298" s="190"/>
      <c r="G298" s="191"/>
      <c r="H298" s="192"/>
      <c r="I298" s="193"/>
      <c r="J298" s="241"/>
      <c r="K298" s="148"/>
    </row>
    <row r="299" spans="2:11" ht="13.5" x14ac:dyDescent="0.2">
      <c r="B299" s="185"/>
      <c r="C299" s="187"/>
      <c r="D299" s="188"/>
      <c r="E299" s="189"/>
      <c r="F299" s="190"/>
      <c r="G299" s="191"/>
      <c r="H299" s="192"/>
      <c r="I299" s="193"/>
      <c r="J299" s="241"/>
      <c r="K299" s="148"/>
    </row>
    <row r="300" spans="2:11" x14ac:dyDescent="0.2">
      <c r="B300" s="185"/>
      <c r="C300" s="187"/>
      <c r="D300" s="195"/>
      <c r="E300" s="196"/>
      <c r="F300" s="190"/>
      <c r="G300" s="191"/>
      <c r="H300" s="192"/>
      <c r="I300" s="193"/>
      <c r="J300" s="241"/>
      <c r="K300" s="148"/>
    </row>
    <row r="301" spans="2:11" ht="13.5" x14ac:dyDescent="0.2">
      <c r="B301" s="185"/>
      <c r="C301" s="187"/>
      <c r="D301" s="188"/>
      <c r="E301" s="189"/>
      <c r="F301" s="190"/>
      <c r="G301" s="191"/>
      <c r="H301" s="192"/>
      <c r="I301" s="193"/>
      <c r="J301" s="241"/>
      <c r="K301" s="148"/>
    </row>
    <row r="302" spans="2:11" ht="13.5" x14ac:dyDescent="0.2">
      <c r="B302" s="185"/>
      <c r="C302" s="187"/>
      <c r="D302" s="188"/>
      <c r="E302" s="189"/>
      <c r="F302" s="190"/>
      <c r="G302" s="191"/>
      <c r="H302" s="192"/>
      <c r="I302" s="193"/>
      <c r="J302" s="241"/>
      <c r="K302" s="148"/>
    </row>
    <row r="303" spans="2:11" x14ac:dyDescent="0.2">
      <c r="B303" s="185"/>
      <c r="C303" s="187"/>
      <c r="D303" s="195"/>
      <c r="E303" s="196"/>
      <c r="F303" s="190"/>
      <c r="G303" s="191"/>
      <c r="H303" s="192"/>
      <c r="I303" s="193"/>
      <c r="J303" s="241"/>
      <c r="K303" s="148"/>
    </row>
    <row r="304" spans="2:11" ht="13.5" x14ac:dyDescent="0.2">
      <c r="B304" s="185"/>
      <c r="C304" s="187"/>
      <c r="D304" s="188"/>
      <c r="E304" s="189"/>
      <c r="F304" s="190"/>
      <c r="G304" s="191"/>
      <c r="H304" s="192"/>
      <c r="I304" s="193"/>
      <c r="J304" s="241"/>
      <c r="K304" s="148"/>
    </row>
    <row r="305" spans="2:11" ht="13.5" x14ac:dyDescent="0.2">
      <c r="B305" s="185"/>
      <c r="C305" s="187"/>
      <c r="D305" s="188"/>
      <c r="E305" s="189"/>
      <c r="F305" s="190"/>
      <c r="G305" s="191"/>
      <c r="H305" s="192"/>
      <c r="I305" s="193"/>
      <c r="J305" s="241"/>
      <c r="K305" s="148"/>
    </row>
    <row r="306" spans="2:11" ht="13.5" x14ac:dyDescent="0.2">
      <c r="B306" s="185"/>
      <c r="C306" s="187"/>
      <c r="D306" s="188"/>
      <c r="E306" s="189"/>
      <c r="F306" s="190"/>
      <c r="G306" s="191"/>
      <c r="H306" s="192"/>
      <c r="I306" s="193"/>
      <c r="J306" s="241"/>
      <c r="K306" s="148"/>
    </row>
    <row r="307" spans="2:11" ht="13.5" x14ac:dyDescent="0.2">
      <c r="B307" s="185"/>
      <c r="C307" s="187"/>
      <c r="D307" s="188"/>
      <c r="E307" s="189"/>
      <c r="F307" s="190"/>
      <c r="G307" s="191"/>
      <c r="H307" s="192"/>
      <c r="I307" s="193"/>
      <c r="J307" s="241"/>
      <c r="K307" s="148"/>
    </row>
    <row r="308" spans="2:11" x14ac:dyDescent="0.2">
      <c r="B308" s="185"/>
      <c r="C308" s="187"/>
      <c r="D308" s="195"/>
      <c r="E308" s="196"/>
      <c r="F308" s="190"/>
      <c r="G308" s="191"/>
      <c r="H308" s="192"/>
      <c r="I308" s="193"/>
      <c r="J308" s="241"/>
      <c r="K308" s="148"/>
    </row>
    <row r="309" spans="2:11" ht="13.5" x14ac:dyDescent="0.2">
      <c r="B309" s="185"/>
      <c r="C309" s="187"/>
      <c r="D309" s="188"/>
      <c r="E309" s="189"/>
      <c r="F309" s="190"/>
      <c r="G309" s="191"/>
      <c r="H309" s="192"/>
      <c r="I309" s="193"/>
      <c r="J309" s="241"/>
      <c r="K309" s="148"/>
    </row>
    <row r="310" spans="2:11" ht="13.5" x14ac:dyDescent="0.2">
      <c r="B310" s="185"/>
      <c r="C310" s="187"/>
      <c r="D310" s="188"/>
      <c r="E310" s="189"/>
      <c r="F310" s="190"/>
      <c r="G310" s="191"/>
      <c r="H310" s="192"/>
      <c r="I310" s="193"/>
      <c r="J310" s="241"/>
      <c r="K310" s="148"/>
    </row>
    <row r="311" spans="2:11" ht="13.5" x14ac:dyDescent="0.2">
      <c r="B311" s="185"/>
      <c r="C311" s="187"/>
      <c r="D311" s="188"/>
      <c r="E311" s="189"/>
      <c r="F311" s="190"/>
      <c r="G311" s="191"/>
      <c r="H311" s="192"/>
      <c r="I311" s="193"/>
      <c r="J311" s="241"/>
      <c r="K311" s="148"/>
    </row>
    <row r="312" spans="2:11" ht="13.5" x14ac:dyDescent="0.2">
      <c r="B312" s="185"/>
      <c r="C312" s="187"/>
      <c r="D312" s="188"/>
      <c r="E312" s="189"/>
      <c r="F312" s="190"/>
      <c r="G312" s="191"/>
      <c r="H312" s="192"/>
      <c r="I312" s="193"/>
      <c r="J312" s="241"/>
      <c r="K312" s="148"/>
    </row>
    <row r="313" spans="2:11" ht="13.5" x14ac:dyDescent="0.2">
      <c r="B313" s="185"/>
      <c r="C313" s="187"/>
      <c r="D313" s="188"/>
      <c r="E313" s="189"/>
      <c r="F313" s="190"/>
      <c r="G313" s="191"/>
      <c r="H313" s="192"/>
      <c r="I313" s="193"/>
      <c r="J313" s="241"/>
      <c r="K313" s="148"/>
    </row>
    <row r="314" spans="2:11" ht="13.5" x14ac:dyDescent="0.2">
      <c r="B314" s="185"/>
      <c r="C314" s="187"/>
      <c r="D314" s="188"/>
      <c r="E314" s="189"/>
      <c r="F314" s="190"/>
      <c r="G314" s="191"/>
      <c r="H314" s="192"/>
      <c r="I314" s="193"/>
      <c r="J314" s="241"/>
      <c r="K314" s="148"/>
    </row>
    <row r="315" spans="2:11" x14ac:dyDescent="0.2">
      <c r="B315" s="185"/>
      <c r="C315" s="187"/>
      <c r="D315" s="195"/>
      <c r="E315" s="196"/>
      <c r="F315" s="190"/>
      <c r="G315" s="191"/>
      <c r="H315" s="192"/>
      <c r="I315" s="193"/>
      <c r="J315" s="241"/>
      <c r="K315" s="148"/>
    </row>
    <row r="316" spans="2:11" ht="13.5" x14ac:dyDescent="0.2">
      <c r="B316" s="185"/>
      <c r="C316" s="187"/>
      <c r="D316" s="188"/>
      <c r="E316" s="189"/>
      <c r="F316" s="190"/>
      <c r="G316" s="191"/>
      <c r="H316" s="192"/>
      <c r="I316" s="193"/>
      <c r="J316" s="241"/>
      <c r="K316" s="148"/>
    </row>
  </sheetData>
  <sheetProtection insertRows="0" deleteColumns="0" deleteRows="0" selectLockedCells="1" sort="0" autoFilter="0" pivotTables="0"/>
  <protectedRanges>
    <protectedRange password="C78B" sqref="B167:B267 B296" name="Rango1_13_17_15_1"/>
    <protectedRange password="C78B" sqref="G167:J176 G178:J296" name="Rango1_62_17_1"/>
    <protectedRange password="C78B" sqref="B297:B304" name="Rango1_13_17_1_1"/>
    <protectedRange password="C78B" sqref="G297:J304" name="Rango1_62_1_1"/>
    <protectedRange password="C78B" sqref="B305:B308" name="Rango1_13_17_3"/>
    <protectedRange password="C78B" sqref="G305:J308" name="Rango1_62_3"/>
    <protectedRange password="C78B" sqref="B309:B316" name="Rango1_13_17_2_1"/>
    <protectedRange password="C78B" sqref="G309:J316" name="Rango1_62_2_1"/>
    <protectedRange password="C78B" sqref="B166" name="Rango1_13_17_2_4"/>
    <protectedRange password="C78B" sqref="H166" name="Rango1_62_2_4"/>
    <protectedRange password="C78B" sqref="I166:J166" name="Rango1_16_16_2_4"/>
    <protectedRange password="C78B" sqref="K166" name="Rango1_62_2_5"/>
    <protectedRange password="C78B" sqref="K93:K98" name="Rango1_62_17_13_1"/>
    <protectedRange password="C78B" sqref="H99 H105" name="Rango1_62_17_10"/>
    <protectedRange password="C78B" sqref="I99:J99 I105:J105" name="Rango1_16_16_15_10"/>
    <protectedRange password="C78B" sqref="B164" name="Rango1_13_17_2_4_1"/>
    <protectedRange password="C78B" sqref="E164" name="Rango1_8_1_3_1_12_2_4_1"/>
    <protectedRange password="C78B" sqref="H164" name="Rango1_62_2_4_1"/>
    <protectedRange password="C78B" sqref="I164:J164" name="Rango1_16_16_2_4_1"/>
    <protectedRange password="C78B" sqref="K99:K141" name="Rango1_62_17_13"/>
    <protectedRange password="C78B" sqref="K164" name="Rango1_62_2_5_1"/>
    <protectedRange password="C78B" sqref="H142:H145" name="Rango1_62_2"/>
    <protectedRange password="C78B" sqref="I142:J145" name="Rango1_16_16_2"/>
    <protectedRange password="C78B" sqref="K142:K145 K147:K163" name="Rango1_62_2_2"/>
    <protectedRange password="C78B" sqref="H146" name="Rango1_62_3_1"/>
    <protectedRange password="C78B" sqref="I146:J146" name="Rango1_16_16_3"/>
    <protectedRange password="C78B" sqref="K146" name="Rango1_62_3_2"/>
    <protectedRange password="C78B" sqref="H147:H152" name="Rango1_62_5"/>
    <protectedRange password="C78B" sqref="H153:H159" name="Rango1_62_6"/>
    <protectedRange password="C78B" sqref="H160:H163" name="Rango1_62_7"/>
    <protectedRange password="C78B" sqref="I147:J152" name="Rango1_16_16_5"/>
    <protectedRange password="C78B" sqref="I153:J159" name="Rango1_16_16_6"/>
    <protectedRange password="C78B" sqref="I160:J163" name="Rango1_16_16_7"/>
    <protectedRange password="C78B" sqref="B100:B104 B106:B141" name="Rango1"/>
    <protectedRange password="C78B" sqref="G100:H104 G106:H141" name="Rango1_2"/>
    <protectedRange password="C78B" sqref="I106:J141" name="Rango1_4"/>
    <protectedRange password="C78B" sqref="I100:J100" name="Rango1_10"/>
    <protectedRange password="C78B" sqref="I102:J103 I101 I104" name="Rango1_11"/>
  </protectedRanges>
  <autoFilter ref="A5:A73"/>
  <printOptions horizontalCentered="1"/>
  <pageMargins left="0.19685039370078741" right="0.19685039370078741" top="0.59055118110236227" bottom="0.39370078740157483" header="0.19685039370078741" footer="0.19685039370078741"/>
  <pageSetup paperSize="14" scale="53" orientation="landscape"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59"/>
  <sheetViews>
    <sheetView tabSelected="1" view="pageBreakPreview" topLeftCell="B4" zoomScaleNormal="100" zoomScaleSheetLayoutView="100" workbookViewId="0">
      <pane ySplit="2" topLeftCell="A6" activePane="bottomLeft" state="frozen"/>
      <selection activeCell="B4" sqref="B4"/>
      <selection pane="bottomLeft" activeCell="D7" sqref="D7"/>
    </sheetView>
  </sheetViews>
  <sheetFormatPr baseColWidth="10" defaultColWidth="11.42578125" defaultRowHeight="12.75" x14ac:dyDescent="0.2"/>
  <cols>
    <col min="1" max="1" width="6" style="147" hidden="1" customWidth="1"/>
    <col min="2" max="2" width="12.5703125" style="150" customWidth="1"/>
    <col min="3" max="3" width="11.7109375" style="153" customWidth="1"/>
    <col min="4" max="4" width="27.85546875" style="149" customWidth="1"/>
    <col min="5" max="5" width="22.7109375" style="149" customWidth="1"/>
    <col min="6" max="6" width="24.7109375" style="149" customWidth="1"/>
    <col min="7" max="7" width="27.140625" style="149" bestFit="1" customWidth="1"/>
    <col min="8" max="8" width="23" style="149" customWidth="1"/>
    <col min="9" max="9" width="54.5703125" style="151" customWidth="1"/>
    <col min="10" max="10" width="86.28515625" style="151" customWidth="1"/>
    <col min="11" max="11" width="14.140625" style="152" customWidth="1"/>
    <col min="12" max="16384" width="11.42578125" style="147"/>
  </cols>
  <sheetData>
    <row r="1" spans="1:13" s="202" customFormat="1" x14ac:dyDescent="0.2">
      <c r="A1" s="242"/>
      <c r="B1" s="243" t="s">
        <v>728</v>
      </c>
      <c r="C1" s="214"/>
      <c r="D1" s="199"/>
      <c r="E1" s="199"/>
      <c r="F1" s="199"/>
      <c r="G1" s="199"/>
      <c r="H1" s="199"/>
      <c r="I1" s="200"/>
      <c r="J1" s="200"/>
      <c r="K1" s="201"/>
    </row>
    <row r="2" spans="1:13" s="202" customFormat="1" x14ac:dyDescent="0.2">
      <c r="A2" s="242"/>
      <c r="B2" s="214" t="s">
        <v>729</v>
      </c>
      <c r="C2" s="203"/>
      <c r="D2" s="199"/>
      <c r="E2" s="199"/>
      <c r="F2" s="199"/>
      <c r="G2" s="199"/>
      <c r="H2" s="199"/>
      <c r="I2" s="200"/>
      <c r="J2" s="200"/>
      <c r="K2" s="201"/>
    </row>
    <row r="3" spans="1:13" s="202" customFormat="1" x14ac:dyDescent="0.2">
      <c r="A3" s="242"/>
      <c r="B3" s="226" t="s">
        <v>1603</v>
      </c>
      <c r="C3" s="226"/>
      <c r="D3" s="226"/>
      <c r="E3" s="199"/>
      <c r="F3" s="199"/>
      <c r="G3" s="199"/>
      <c r="H3" s="199"/>
      <c r="I3" s="200"/>
      <c r="J3" s="200"/>
      <c r="K3" s="201"/>
    </row>
    <row r="4" spans="1:13" s="202" customFormat="1" x14ac:dyDescent="0.2">
      <c r="A4" s="242"/>
      <c r="B4" s="226" t="s">
        <v>1640</v>
      </c>
      <c r="C4" s="226"/>
      <c r="D4" s="199"/>
      <c r="E4" s="199"/>
      <c r="F4" s="199"/>
      <c r="G4" s="199"/>
      <c r="H4" s="199"/>
      <c r="I4" s="200"/>
      <c r="J4" s="200"/>
      <c r="K4" s="201"/>
    </row>
    <row r="5" spans="1:13" s="213" customFormat="1" ht="38.25" x14ac:dyDescent="0.2">
      <c r="A5" s="154" t="s">
        <v>718</v>
      </c>
      <c r="B5" s="256" t="s">
        <v>722</v>
      </c>
      <c r="C5" s="257" t="s">
        <v>716</v>
      </c>
      <c r="D5" s="258" t="s">
        <v>720</v>
      </c>
      <c r="E5" s="258" t="s">
        <v>721</v>
      </c>
      <c r="F5" s="258" t="s">
        <v>717</v>
      </c>
      <c r="G5" s="258" t="s">
        <v>5</v>
      </c>
      <c r="H5" s="258" t="s">
        <v>725</v>
      </c>
      <c r="I5" s="259" t="s">
        <v>724</v>
      </c>
      <c r="J5" s="259" t="s">
        <v>719</v>
      </c>
      <c r="K5" s="260" t="s">
        <v>723</v>
      </c>
      <c r="L5" s="332" t="s">
        <v>1605</v>
      </c>
      <c r="M5" s="356" t="s">
        <v>1723</v>
      </c>
    </row>
    <row r="6" spans="1:13" ht="18" customHeight="1" x14ac:dyDescent="0.2">
      <c r="A6" s="245"/>
      <c r="B6" s="215" t="s">
        <v>730</v>
      </c>
      <c r="C6" s="261"/>
      <c r="D6" s="262"/>
      <c r="E6" s="262"/>
      <c r="F6" s="262"/>
      <c r="G6" s="262"/>
      <c r="H6" s="262"/>
      <c r="I6" s="263"/>
      <c r="J6" s="264"/>
      <c r="K6" s="265"/>
      <c r="L6" s="330"/>
      <c r="M6" s="330"/>
    </row>
    <row r="7" spans="1:13" ht="51" x14ac:dyDescent="0.2">
      <c r="A7" s="245"/>
      <c r="B7" s="347">
        <v>44333</v>
      </c>
      <c r="C7" s="337">
        <v>10837</v>
      </c>
      <c r="D7" s="338" t="s">
        <v>1610</v>
      </c>
      <c r="E7" s="338" t="s">
        <v>25</v>
      </c>
      <c r="F7" s="338" t="s">
        <v>1613</v>
      </c>
      <c r="G7" s="338" t="s">
        <v>1634</v>
      </c>
      <c r="H7" s="338" t="s">
        <v>1635</v>
      </c>
      <c r="I7" s="340" t="s">
        <v>1617</v>
      </c>
      <c r="J7" s="341" t="s">
        <v>1668</v>
      </c>
      <c r="K7" s="349">
        <v>27472.670000000002</v>
      </c>
      <c r="L7" s="330"/>
      <c r="M7" s="330"/>
    </row>
    <row r="8" spans="1:13" ht="63.75" x14ac:dyDescent="0.2">
      <c r="A8" s="245"/>
      <c r="B8" s="347">
        <v>44344</v>
      </c>
      <c r="C8" s="337">
        <v>10843</v>
      </c>
      <c r="D8" s="338" t="s">
        <v>1610</v>
      </c>
      <c r="E8" s="338" t="s">
        <v>25</v>
      </c>
      <c r="F8" s="338" t="s">
        <v>1611</v>
      </c>
      <c r="G8" s="338" t="s">
        <v>1616</v>
      </c>
      <c r="H8" s="338" t="s">
        <v>1656</v>
      </c>
      <c r="I8" s="340" t="s">
        <v>1618</v>
      </c>
      <c r="J8" s="341" t="s">
        <v>1669</v>
      </c>
      <c r="K8" s="349">
        <v>6952.13</v>
      </c>
      <c r="L8" s="330"/>
      <c r="M8" s="330"/>
    </row>
    <row r="9" spans="1:13" ht="63.75" x14ac:dyDescent="0.2">
      <c r="A9" s="245"/>
      <c r="B9" s="347">
        <v>44347</v>
      </c>
      <c r="C9" s="337">
        <v>10844</v>
      </c>
      <c r="D9" s="338" t="s">
        <v>1608</v>
      </c>
      <c r="E9" s="338" t="s">
        <v>1609</v>
      </c>
      <c r="F9" s="338" t="s">
        <v>177</v>
      </c>
      <c r="G9" s="338" t="s">
        <v>1616</v>
      </c>
      <c r="H9" s="338" t="s">
        <v>1656</v>
      </c>
      <c r="I9" s="340" t="s">
        <v>1618</v>
      </c>
      <c r="J9" s="341" t="s">
        <v>1670</v>
      </c>
      <c r="K9" s="349">
        <v>3481.12</v>
      </c>
      <c r="L9" s="330"/>
      <c r="M9" s="330"/>
    </row>
    <row r="10" spans="1:13" ht="51" x14ac:dyDescent="0.2">
      <c r="A10" s="245"/>
      <c r="B10" s="347">
        <v>44347</v>
      </c>
      <c r="C10" s="337">
        <v>10845</v>
      </c>
      <c r="D10" s="338" t="s">
        <v>741</v>
      </c>
      <c r="E10" s="338" t="s">
        <v>733</v>
      </c>
      <c r="F10" s="338" t="s">
        <v>177</v>
      </c>
      <c r="G10" s="338" t="s">
        <v>821</v>
      </c>
      <c r="H10" s="338" t="s">
        <v>1657</v>
      </c>
      <c r="I10" s="340" t="s">
        <v>1624</v>
      </c>
      <c r="J10" s="341" t="s">
        <v>1671</v>
      </c>
      <c r="K10" s="349">
        <v>12080.68</v>
      </c>
      <c r="L10" s="330"/>
      <c r="M10" s="330"/>
    </row>
    <row r="11" spans="1:13" ht="76.5" x14ac:dyDescent="0.2">
      <c r="A11" s="245"/>
      <c r="B11" s="347">
        <v>44347</v>
      </c>
      <c r="C11" s="337">
        <v>10846</v>
      </c>
      <c r="D11" s="338" t="s">
        <v>1641</v>
      </c>
      <c r="E11" s="338" t="s">
        <v>742</v>
      </c>
      <c r="F11" s="338" t="s">
        <v>177</v>
      </c>
      <c r="G11" s="338" t="s">
        <v>821</v>
      </c>
      <c r="H11" s="338" t="s">
        <v>1657</v>
      </c>
      <c r="I11" s="340" t="s">
        <v>1625</v>
      </c>
      <c r="J11" s="341" t="s">
        <v>1672</v>
      </c>
      <c r="K11" s="349">
        <v>12459.109999999999</v>
      </c>
      <c r="L11" s="330"/>
      <c r="M11" s="330"/>
    </row>
    <row r="12" spans="1:13" ht="76.5" x14ac:dyDescent="0.2">
      <c r="A12" s="245"/>
      <c r="B12" s="347">
        <v>44347</v>
      </c>
      <c r="C12" s="337">
        <v>10847</v>
      </c>
      <c r="D12" s="339" t="s">
        <v>1621</v>
      </c>
      <c r="E12" s="339" t="s">
        <v>742</v>
      </c>
      <c r="F12" s="338" t="s">
        <v>177</v>
      </c>
      <c r="G12" s="338" t="s">
        <v>821</v>
      </c>
      <c r="H12" s="338" t="s">
        <v>1657</v>
      </c>
      <c r="I12" s="340" t="s">
        <v>1625</v>
      </c>
      <c r="J12" s="341" t="s">
        <v>1673</v>
      </c>
      <c r="K12" s="349">
        <v>12951.63</v>
      </c>
      <c r="L12" s="330"/>
      <c r="M12" s="330"/>
    </row>
    <row r="13" spans="1:13" ht="63.75" x14ac:dyDescent="0.2">
      <c r="A13" s="245"/>
      <c r="B13" s="347">
        <v>44347</v>
      </c>
      <c r="C13" s="337">
        <v>10848</v>
      </c>
      <c r="D13" s="339" t="s">
        <v>801</v>
      </c>
      <c r="E13" s="339" t="s">
        <v>869</v>
      </c>
      <c r="F13" s="338" t="s">
        <v>177</v>
      </c>
      <c r="G13" s="338" t="s">
        <v>821</v>
      </c>
      <c r="H13" s="338" t="s">
        <v>1657</v>
      </c>
      <c r="I13" s="340" t="s">
        <v>1626</v>
      </c>
      <c r="J13" s="341" t="s">
        <v>1674</v>
      </c>
      <c r="K13" s="349">
        <v>12690.759999999998</v>
      </c>
      <c r="L13" s="330"/>
      <c r="M13" s="330"/>
    </row>
    <row r="14" spans="1:13" ht="165.75" x14ac:dyDescent="0.2">
      <c r="A14" s="245"/>
      <c r="B14" s="347">
        <v>44350</v>
      </c>
      <c r="C14" s="337">
        <v>10849</v>
      </c>
      <c r="D14" s="339" t="s">
        <v>1642</v>
      </c>
      <c r="E14" s="339" t="s">
        <v>69</v>
      </c>
      <c r="F14" s="339" t="s">
        <v>1610</v>
      </c>
      <c r="G14" s="339" t="s">
        <v>1647</v>
      </c>
      <c r="H14" s="339" t="s">
        <v>1658</v>
      </c>
      <c r="I14" s="293" t="s">
        <v>1627</v>
      </c>
      <c r="J14" s="341" t="s">
        <v>1675</v>
      </c>
      <c r="K14" s="349">
        <v>16995.73</v>
      </c>
      <c r="L14" s="330"/>
      <c r="M14" s="330"/>
    </row>
    <row r="15" spans="1:13" ht="76.5" x14ac:dyDescent="0.2">
      <c r="A15" s="245"/>
      <c r="B15" s="347">
        <v>44354</v>
      </c>
      <c r="C15" s="337">
        <v>10850</v>
      </c>
      <c r="D15" s="338" t="s">
        <v>1610</v>
      </c>
      <c r="E15" s="338" t="s">
        <v>25</v>
      </c>
      <c r="F15" s="338" t="s">
        <v>1611</v>
      </c>
      <c r="G15" s="338" t="s">
        <v>1616</v>
      </c>
      <c r="H15" s="338" t="s">
        <v>1659</v>
      </c>
      <c r="I15" s="293" t="s">
        <v>1628</v>
      </c>
      <c r="J15" s="341" t="s">
        <v>1676</v>
      </c>
      <c r="K15" s="349">
        <v>16220.25</v>
      </c>
      <c r="L15" s="330"/>
      <c r="M15" s="330"/>
    </row>
    <row r="16" spans="1:13" ht="140.25" x14ac:dyDescent="0.2">
      <c r="A16" s="245"/>
      <c r="B16" s="347">
        <v>44354</v>
      </c>
      <c r="C16" s="337">
        <v>10851</v>
      </c>
      <c r="D16" s="338" t="s">
        <v>861</v>
      </c>
      <c r="E16" s="338" t="s">
        <v>742</v>
      </c>
      <c r="F16" s="338" t="s">
        <v>1610</v>
      </c>
      <c r="G16" s="338" t="s">
        <v>1616</v>
      </c>
      <c r="H16" s="338" t="s">
        <v>1659</v>
      </c>
      <c r="I16" s="293" t="s">
        <v>1629</v>
      </c>
      <c r="J16" s="341" t="s">
        <v>1677</v>
      </c>
      <c r="K16" s="349">
        <v>8521.25</v>
      </c>
      <c r="L16" s="330"/>
      <c r="M16" s="330"/>
    </row>
    <row r="17" spans="1:13" ht="63.75" x14ac:dyDescent="0.2">
      <c r="A17" s="245"/>
      <c r="B17" s="347">
        <v>44354</v>
      </c>
      <c r="C17" s="337">
        <v>10852</v>
      </c>
      <c r="D17" s="338" t="s">
        <v>177</v>
      </c>
      <c r="E17" s="338" t="s">
        <v>24</v>
      </c>
      <c r="F17" s="338" t="s">
        <v>1610</v>
      </c>
      <c r="G17" s="338" t="s">
        <v>1616</v>
      </c>
      <c r="H17" s="338" t="s">
        <v>1659</v>
      </c>
      <c r="I17" s="293" t="s">
        <v>1629</v>
      </c>
      <c r="J17" s="341" t="s">
        <v>1678</v>
      </c>
      <c r="K17" s="349">
        <v>8521.25</v>
      </c>
      <c r="L17" s="330"/>
      <c r="M17" s="330"/>
    </row>
    <row r="18" spans="1:13" ht="51" x14ac:dyDescent="0.2">
      <c r="A18" s="245"/>
      <c r="B18" s="347">
        <v>44354</v>
      </c>
      <c r="C18" s="337">
        <v>10853</v>
      </c>
      <c r="D18" s="338" t="s">
        <v>1608</v>
      </c>
      <c r="E18" s="338" t="s">
        <v>1609</v>
      </c>
      <c r="F18" s="338" t="s">
        <v>1610</v>
      </c>
      <c r="G18" s="338" t="s">
        <v>1616</v>
      </c>
      <c r="H18" s="338" t="s">
        <v>1659</v>
      </c>
      <c r="I18" s="293" t="s">
        <v>1630</v>
      </c>
      <c r="J18" s="342" t="s">
        <v>1679</v>
      </c>
      <c r="K18" s="349">
        <v>8483.880000000001</v>
      </c>
      <c r="L18" s="330"/>
      <c r="M18" s="330"/>
    </row>
    <row r="19" spans="1:13" ht="51" x14ac:dyDescent="0.2">
      <c r="A19" s="245"/>
      <c r="B19" s="347">
        <v>44354</v>
      </c>
      <c r="C19" s="337">
        <v>10854</v>
      </c>
      <c r="D19" s="338" t="s">
        <v>829</v>
      </c>
      <c r="E19" s="338" t="s">
        <v>744</v>
      </c>
      <c r="F19" s="338" t="s">
        <v>1610</v>
      </c>
      <c r="G19" s="338" t="s">
        <v>1616</v>
      </c>
      <c r="H19" s="338" t="s">
        <v>1659</v>
      </c>
      <c r="I19" s="293" t="s">
        <v>1630</v>
      </c>
      <c r="J19" s="342" t="s">
        <v>1680</v>
      </c>
      <c r="K19" s="349">
        <v>8521.25</v>
      </c>
      <c r="L19" s="330"/>
      <c r="M19" s="330"/>
    </row>
    <row r="20" spans="1:13" ht="89.25" x14ac:dyDescent="0.2">
      <c r="A20" s="245"/>
      <c r="B20" s="347">
        <v>44354</v>
      </c>
      <c r="C20" s="337">
        <v>10855</v>
      </c>
      <c r="D20" s="338" t="s">
        <v>1643</v>
      </c>
      <c r="E20" s="338" t="s">
        <v>735</v>
      </c>
      <c r="F20" s="338" t="s">
        <v>1610</v>
      </c>
      <c r="G20" s="338" t="s">
        <v>1616</v>
      </c>
      <c r="H20" s="338" t="s">
        <v>1659</v>
      </c>
      <c r="I20" s="293" t="s">
        <v>1631</v>
      </c>
      <c r="J20" s="342" t="s">
        <v>1681</v>
      </c>
      <c r="K20" s="349">
        <v>8521.24</v>
      </c>
      <c r="L20" s="330"/>
      <c r="M20" s="330"/>
    </row>
    <row r="21" spans="1:13" ht="408" x14ac:dyDescent="0.2">
      <c r="A21" s="245"/>
      <c r="B21" s="347">
        <v>44363</v>
      </c>
      <c r="C21" s="337">
        <v>10856</v>
      </c>
      <c r="D21" s="149" t="s">
        <v>1615</v>
      </c>
      <c r="E21" s="338" t="s">
        <v>25</v>
      </c>
      <c r="F21" s="338" t="s">
        <v>1611</v>
      </c>
      <c r="G21" s="338" t="s">
        <v>1648</v>
      </c>
      <c r="H21" s="338" t="s">
        <v>1660</v>
      </c>
      <c r="I21" s="293" t="s">
        <v>1631</v>
      </c>
      <c r="J21" s="342" t="s">
        <v>1682</v>
      </c>
      <c r="K21" s="349">
        <v>30964.440000000002</v>
      </c>
      <c r="L21" s="330"/>
      <c r="M21" s="330"/>
    </row>
    <row r="22" spans="1:13" ht="89.25" x14ac:dyDescent="0.2">
      <c r="A22" s="245"/>
      <c r="B22" s="347">
        <v>44364</v>
      </c>
      <c r="C22" s="337">
        <v>10857</v>
      </c>
      <c r="D22" s="149" t="s">
        <v>868</v>
      </c>
      <c r="E22" s="338" t="s">
        <v>1609</v>
      </c>
      <c r="F22" s="338" t="s">
        <v>1610</v>
      </c>
      <c r="G22" s="338" t="s">
        <v>1649</v>
      </c>
      <c r="H22" s="338" t="s">
        <v>1660</v>
      </c>
      <c r="I22" s="293" t="s">
        <v>1631</v>
      </c>
      <c r="J22" s="342" t="s">
        <v>1683</v>
      </c>
      <c r="K22" s="349">
        <v>12386.449999999999</v>
      </c>
      <c r="L22" s="330"/>
      <c r="M22" s="330"/>
    </row>
    <row r="23" spans="1:13" ht="204" x14ac:dyDescent="0.2">
      <c r="A23" s="245"/>
      <c r="B23" s="347">
        <v>44364</v>
      </c>
      <c r="C23" s="337">
        <v>10858</v>
      </c>
      <c r="D23" s="149" t="s">
        <v>1622</v>
      </c>
      <c r="E23" s="338" t="s">
        <v>735</v>
      </c>
      <c r="F23" s="338" t="s">
        <v>1610</v>
      </c>
      <c r="G23" s="338" t="s">
        <v>1649</v>
      </c>
      <c r="H23" s="338" t="s">
        <v>1660</v>
      </c>
      <c r="I23" s="293" t="s">
        <v>1632</v>
      </c>
      <c r="J23" s="342" t="s">
        <v>1684</v>
      </c>
      <c r="K23" s="349">
        <v>12386.44</v>
      </c>
      <c r="L23" s="330"/>
      <c r="M23" s="330"/>
    </row>
    <row r="24" spans="1:13" ht="51" x14ac:dyDescent="0.2">
      <c r="A24" s="245"/>
      <c r="B24" s="347">
        <v>44364</v>
      </c>
      <c r="C24" s="337">
        <v>10859</v>
      </c>
      <c r="D24" s="149" t="s">
        <v>177</v>
      </c>
      <c r="E24" s="338" t="s">
        <v>24</v>
      </c>
      <c r="F24" s="338" t="s">
        <v>1610</v>
      </c>
      <c r="G24" s="338" t="s">
        <v>1649</v>
      </c>
      <c r="H24" s="338" t="s">
        <v>1660</v>
      </c>
      <c r="I24" s="293" t="s">
        <v>1632</v>
      </c>
      <c r="J24" s="342" t="s">
        <v>1685</v>
      </c>
      <c r="K24" s="349">
        <v>12386.449999999999</v>
      </c>
      <c r="L24" s="330"/>
      <c r="M24" s="330"/>
    </row>
    <row r="25" spans="1:13" ht="408" x14ac:dyDescent="0.2">
      <c r="A25" s="245"/>
      <c r="B25" s="347">
        <v>44364</v>
      </c>
      <c r="C25" s="337">
        <v>10860</v>
      </c>
      <c r="D25" s="149" t="s">
        <v>1623</v>
      </c>
      <c r="E25" s="338" t="s">
        <v>69</v>
      </c>
      <c r="F25" s="338" t="s">
        <v>1610</v>
      </c>
      <c r="G25" s="338" t="s">
        <v>1649</v>
      </c>
      <c r="H25" s="338" t="s">
        <v>1660</v>
      </c>
      <c r="I25" s="293" t="s">
        <v>1632</v>
      </c>
      <c r="J25" s="342" t="s">
        <v>1682</v>
      </c>
      <c r="K25" s="349">
        <v>12386.449999999999</v>
      </c>
      <c r="L25" s="330"/>
      <c r="M25" s="330"/>
    </row>
    <row r="26" spans="1:13" ht="25.5" x14ac:dyDescent="0.2">
      <c r="A26" s="245"/>
      <c r="B26" s="347">
        <v>44368</v>
      </c>
      <c r="C26" s="337">
        <v>10861</v>
      </c>
      <c r="D26" s="149" t="s">
        <v>1610</v>
      </c>
      <c r="E26" s="338" t="s">
        <v>747</v>
      </c>
      <c r="F26" s="338" t="s">
        <v>1607</v>
      </c>
      <c r="G26" s="338" t="s">
        <v>18</v>
      </c>
      <c r="H26" s="338" t="s">
        <v>1661</v>
      </c>
      <c r="I26" s="293" t="s">
        <v>1633</v>
      </c>
      <c r="J26" s="341" t="s">
        <v>1686</v>
      </c>
      <c r="K26" s="349">
        <v>5808.53</v>
      </c>
      <c r="L26" s="330"/>
      <c r="M26" s="330"/>
    </row>
    <row r="27" spans="1:13" ht="102" x14ac:dyDescent="0.2">
      <c r="A27" s="245"/>
      <c r="B27" s="347">
        <v>44378</v>
      </c>
      <c r="C27" s="337">
        <v>10863</v>
      </c>
      <c r="D27" s="149" t="s">
        <v>1614</v>
      </c>
      <c r="E27" s="338" t="s">
        <v>1644</v>
      </c>
      <c r="F27" s="338" t="s">
        <v>1610</v>
      </c>
      <c r="G27" s="338" t="s">
        <v>18</v>
      </c>
      <c r="H27" s="338" t="s">
        <v>1662</v>
      </c>
      <c r="I27" s="293" t="s">
        <v>1636</v>
      </c>
      <c r="J27" s="341" t="s">
        <v>1687</v>
      </c>
      <c r="K27" s="349">
        <v>5808</v>
      </c>
      <c r="L27" s="330"/>
      <c r="M27" s="330"/>
    </row>
    <row r="28" spans="1:13" ht="102" x14ac:dyDescent="0.2">
      <c r="A28" s="245"/>
      <c r="B28" s="347">
        <v>44378</v>
      </c>
      <c r="C28" s="337">
        <v>10864</v>
      </c>
      <c r="D28" s="149" t="s">
        <v>813</v>
      </c>
      <c r="E28" s="338" t="s">
        <v>733</v>
      </c>
      <c r="F28" s="338" t="s">
        <v>1610</v>
      </c>
      <c r="G28" s="338" t="s">
        <v>18</v>
      </c>
      <c r="H28" s="338" t="s">
        <v>1662</v>
      </c>
      <c r="I28" s="293" t="s">
        <v>1636</v>
      </c>
      <c r="J28" s="341" t="s">
        <v>1688</v>
      </c>
      <c r="K28" s="349">
        <v>5808</v>
      </c>
      <c r="L28" s="330"/>
      <c r="M28" s="330"/>
    </row>
    <row r="29" spans="1:13" ht="63.75" x14ac:dyDescent="0.2">
      <c r="A29" s="245"/>
      <c r="B29" s="347">
        <v>44378</v>
      </c>
      <c r="C29" s="337">
        <v>10865</v>
      </c>
      <c r="D29" s="149" t="s">
        <v>1608</v>
      </c>
      <c r="E29" s="338" t="s">
        <v>1186</v>
      </c>
      <c r="F29" s="338" t="s">
        <v>1610</v>
      </c>
      <c r="G29" s="338" t="s">
        <v>18</v>
      </c>
      <c r="H29" s="338" t="s">
        <v>1662</v>
      </c>
      <c r="I29" s="293" t="s">
        <v>1633</v>
      </c>
      <c r="J29" s="341" t="s">
        <v>1688</v>
      </c>
      <c r="K29" s="349">
        <v>5808</v>
      </c>
      <c r="L29" s="330"/>
      <c r="M29" s="330"/>
    </row>
    <row r="30" spans="1:13" hidden="1" x14ac:dyDescent="0.2">
      <c r="A30" s="245"/>
      <c r="B30" s="347"/>
      <c r="C30" s="337"/>
      <c r="E30" s="348"/>
      <c r="F30" s="338"/>
      <c r="G30" s="338"/>
      <c r="H30" s="338"/>
      <c r="I30" s="293"/>
      <c r="J30" s="340"/>
      <c r="K30" s="349"/>
      <c r="L30" s="330"/>
      <c r="M30" s="330"/>
    </row>
    <row r="31" spans="1:13" ht="18" hidden="1" customHeight="1" x14ac:dyDescent="0.2">
      <c r="A31" s="245"/>
      <c r="B31" s="347"/>
      <c r="C31" s="337"/>
      <c r="E31" s="348"/>
      <c r="F31" s="338"/>
      <c r="G31" s="338"/>
      <c r="H31" s="338"/>
      <c r="I31" s="293"/>
      <c r="J31" s="340"/>
      <c r="K31" s="349"/>
      <c r="L31" s="330"/>
      <c r="M31" s="330"/>
    </row>
    <row r="32" spans="1:13" ht="18" hidden="1" customHeight="1" x14ac:dyDescent="0.2">
      <c r="A32" s="245"/>
      <c r="B32" s="347"/>
      <c r="C32" s="337"/>
      <c r="E32" s="348"/>
      <c r="F32" s="338"/>
      <c r="G32" s="338"/>
      <c r="H32" s="338"/>
      <c r="I32" s="293"/>
      <c r="J32" s="340"/>
      <c r="K32" s="349"/>
      <c r="L32" s="330"/>
      <c r="M32" s="330"/>
    </row>
    <row r="33" spans="1:13" ht="18" hidden="1" customHeight="1" x14ac:dyDescent="0.2">
      <c r="A33" s="245"/>
      <c r="B33" s="347"/>
      <c r="C33" s="337"/>
      <c r="E33" s="348"/>
      <c r="F33" s="338"/>
      <c r="G33" s="338"/>
      <c r="H33" s="338"/>
      <c r="I33" s="293"/>
      <c r="J33" s="340"/>
      <c r="K33" s="349"/>
      <c r="L33" s="330"/>
      <c r="M33" s="330"/>
    </row>
    <row r="34" spans="1:13" ht="18" hidden="1" customHeight="1" x14ac:dyDescent="0.2">
      <c r="A34" s="245"/>
      <c r="B34" s="347"/>
      <c r="C34" s="337"/>
      <c r="E34" s="348"/>
      <c r="F34" s="338"/>
      <c r="G34" s="338"/>
      <c r="H34" s="338"/>
      <c r="I34" s="293"/>
      <c r="J34" s="340"/>
      <c r="K34" s="349"/>
      <c r="L34" s="330"/>
      <c r="M34" s="330"/>
    </row>
    <row r="35" spans="1:13" ht="18" hidden="1" customHeight="1" x14ac:dyDescent="0.2">
      <c r="A35" s="245"/>
      <c r="B35" s="347"/>
      <c r="C35" s="337"/>
      <c r="E35" s="348"/>
      <c r="F35" s="338"/>
      <c r="G35" s="338"/>
      <c r="H35" s="338"/>
      <c r="I35" s="293"/>
      <c r="J35" s="340"/>
      <c r="K35" s="349"/>
      <c r="L35" s="330"/>
      <c r="M35" s="330"/>
    </row>
    <row r="36" spans="1:13" ht="18" hidden="1" customHeight="1" x14ac:dyDescent="0.2">
      <c r="A36" s="245"/>
      <c r="B36" s="347"/>
      <c r="C36" s="337"/>
      <c r="E36" s="348"/>
      <c r="F36" s="338"/>
      <c r="G36" s="338"/>
      <c r="H36" s="338"/>
      <c r="I36" s="293"/>
      <c r="J36" s="340"/>
      <c r="K36" s="349"/>
      <c r="L36" s="330"/>
      <c r="M36" s="330"/>
    </row>
    <row r="37" spans="1:13" ht="18" hidden="1" customHeight="1" x14ac:dyDescent="0.2">
      <c r="A37" s="245"/>
      <c r="B37" s="309"/>
      <c r="C37" s="198"/>
      <c r="I37" s="293"/>
      <c r="J37" s="294"/>
      <c r="K37" s="148"/>
      <c r="L37" s="330"/>
      <c r="M37" s="330"/>
    </row>
    <row r="38" spans="1:13" ht="18" hidden="1" customHeight="1" x14ac:dyDescent="0.2">
      <c r="A38" s="245"/>
      <c r="B38" s="309"/>
      <c r="C38" s="198"/>
      <c r="I38" s="293"/>
      <c r="J38" s="294"/>
      <c r="K38" s="148"/>
      <c r="L38" s="330"/>
      <c r="M38" s="330"/>
    </row>
    <row r="39" spans="1:13" ht="18" hidden="1" customHeight="1" x14ac:dyDescent="0.2">
      <c r="A39" s="245"/>
      <c r="B39" s="309"/>
      <c r="C39" s="198"/>
      <c r="I39" s="293"/>
      <c r="J39" s="294"/>
      <c r="K39" s="148"/>
      <c r="L39" s="330"/>
      <c r="M39" s="330"/>
    </row>
    <row r="40" spans="1:13" ht="18" hidden="1" customHeight="1" x14ac:dyDescent="0.2">
      <c r="A40" s="245"/>
      <c r="B40" s="309"/>
      <c r="C40" s="198"/>
      <c r="I40" s="293"/>
      <c r="J40" s="294"/>
      <c r="K40" s="148"/>
      <c r="L40" s="330"/>
      <c r="M40" s="330"/>
    </row>
    <row r="41" spans="1:13" ht="18" hidden="1" customHeight="1" x14ac:dyDescent="0.2">
      <c r="A41" s="245"/>
      <c r="B41" s="309"/>
      <c r="C41" s="198"/>
      <c r="I41" s="293"/>
      <c r="J41" s="294"/>
      <c r="K41" s="148"/>
      <c r="L41" s="330"/>
      <c r="M41" s="330"/>
    </row>
    <row r="42" spans="1:13" ht="18" hidden="1" customHeight="1" x14ac:dyDescent="0.2">
      <c r="A42" s="245"/>
      <c r="B42" s="309"/>
      <c r="C42" s="198"/>
      <c r="I42" s="293"/>
      <c r="J42" s="294"/>
      <c r="K42" s="148"/>
      <c r="L42" s="330"/>
      <c r="M42" s="330"/>
    </row>
    <row r="43" spans="1:13" ht="18" hidden="1" customHeight="1" x14ac:dyDescent="0.2">
      <c r="A43" s="245"/>
      <c r="B43" s="309"/>
      <c r="C43" s="198"/>
      <c r="I43" s="293"/>
      <c r="J43" s="294"/>
      <c r="K43" s="148"/>
      <c r="L43" s="330"/>
      <c r="M43" s="330"/>
    </row>
    <row r="44" spans="1:13" ht="18" hidden="1" customHeight="1" x14ac:dyDescent="0.2">
      <c r="A44" s="245"/>
      <c r="B44" s="309"/>
      <c r="C44" s="198"/>
      <c r="I44" s="293"/>
      <c r="J44" s="294"/>
      <c r="K44" s="148"/>
      <c r="L44" s="330"/>
      <c r="M44" s="330"/>
    </row>
    <row r="45" spans="1:13" ht="18" hidden="1" customHeight="1" x14ac:dyDescent="0.2">
      <c r="A45" s="245"/>
      <c r="B45" s="309"/>
      <c r="C45" s="198"/>
      <c r="I45" s="293"/>
      <c r="J45" s="294"/>
      <c r="K45" s="148"/>
      <c r="L45" s="330"/>
      <c r="M45" s="330"/>
    </row>
    <row r="46" spans="1:13" ht="18" hidden="1" customHeight="1" x14ac:dyDescent="0.2">
      <c r="A46" s="245"/>
      <c r="B46" s="309"/>
      <c r="C46" s="198"/>
      <c r="I46" s="293"/>
      <c r="J46" s="294"/>
      <c r="K46" s="148"/>
      <c r="L46" s="330"/>
      <c r="M46" s="330"/>
    </row>
    <row r="47" spans="1:13" ht="18" hidden="1" customHeight="1" x14ac:dyDescent="0.2">
      <c r="A47" s="245"/>
      <c r="B47" s="309"/>
      <c r="C47" s="198"/>
      <c r="I47" s="293"/>
      <c r="J47" s="294"/>
      <c r="K47" s="148"/>
      <c r="L47" s="330"/>
      <c r="M47" s="330"/>
    </row>
    <row r="48" spans="1:13" ht="18" hidden="1" customHeight="1" x14ac:dyDescent="0.2">
      <c r="A48" s="245"/>
      <c r="B48" s="309"/>
      <c r="C48" s="198"/>
      <c r="I48" s="293"/>
      <c r="J48" s="294"/>
      <c r="K48" s="148"/>
      <c r="L48" s="330"/>
      <c r="M48" s="330"/>
    </row>
    <row r="49" spans="1:13" ht="18" hidden="1" customHeight="1" x14ac:dyDescent="0.2">
      <c r="A49" s="245"/>
      <c r="B49" s="309"/>
      <c r="C49" s="198"/>
      <c r="I49" s="293"/>
      <c r="J49" s="294"/>
      <c r="K49" s="148"/>
      <c r="L49" s="330"/>
      <c r="M49" s="330"/>
    </row>
    <row r="50" spans="1:13" ht="18" hidden="1" customHeight="1" x14ac:dyDescent="0.2">
      <c r="A50" s="245"/>
      <c r="B50" s="309"/>
      <c r="C50" s="198"/>
      <c r="I50" s="293"/>
      <c r="J50" s="294"/>
      <c r="K50" s="148"/>
      <c r="L50" s="330"/>
      <c r="M50" s="330"/>
    </row>
    <row r="51" spans="1:13" ht="18" hidden="1" customHeight="1" x14ac:dyDescent="0.2">
      <c r="A51" s="245"/>
      <c r="B51" s="309"/>
      <c r="C51" s="198"/>
      <c r="I51" s="293"/>
      <c r="J51" s="294"/>
      <c r="K51" s="148"/>
      <c r="L51" s="330"/>
      <c r="M51" s="330"/>
    </row>
    <row r="52" spans="1:13" ht="18" hidden="1" customHeight="1" x14ac:dyDescent="0.2">
      <c r="A52" s="245"/>
      <c r="B52" s="309"/>
      <c r="C52" s="198"/>
      <c r="I52" s="293"/>
      <c r="J52" s="294"/>
      <c r="K52" s="148"/>
      <c r="L52" s="330"/>
      <c r="M52" s="330"/>
    </row>
    <row r="53" spans="1:13" ht="18" customHeight="1" x14ac:dyDescent="0.2">
      <c r="A53" s="245"/>
      <c r="B53" s="280" t="s">
        <v>727</v>
      </c>
      <c r="C53" s="279"/>
      <c r="D53" s="262"/>
      <c r="E53" s="262"/>
      <c r="F53" s="262"/>
      <c r="G53" s="262"/>
      <c r="H53" s="262"/>
      <c r="I53" s="263"/>
      <c r="J53" s="264"/>
      <c r="K53" s="265"/>
      <c r="L53" s="330"/>
      <c r="M53" s="330"/>
    </row>
    <row r="54" spans="1:13" ht="25.5" customHeight="1" x14ac:dyDescent="0.2">
      <c r="A54" s="245"/>
      <c r="B54" s="329" t="s">
        <v>1604</v>
      </c>
      <c r="C54" s="329" t="s">
        <v>1604</v>
      </c>
      <c r="D54" s="329" t="s">
        <v>1604</v>
      </c>
      <c r="E54" s="329" t="s">
        <v>1604</v>
      </c>
      <c r="F54" s="329" t="s">
        <v>1604</v>
      </c>
      <c r="G54" s="329" t="s">
        <v>1604</v>
      </c>
      <c r="H54" s="329" t="s">
        <v>1604</v>
      </c>
      <c r="I54" s="329" t="s">
        <v>1604</v>
      </c>
      <c r="J54" s="329" t="s">
        <v>1604</v>
      </c>
      <c r="K54" s="148">
        <v>0</v>
      </c>
      <c r="L54" s="330" t="s">
        <v>1606</v>
      </c>
      <c r="M54" s="330"/>
    </row>
    <row r="55" spans="1:13" ht="18" hidden="1" customHeight="1" x14ac:dyDescent="0.2">
      <c r="A55" s="245"/>
      <c r="B55" s="309"/>
      <c r="C55" s="198"/>
      <c r="D55" s="293"/>
      <c r="I55" s="229"/>
      <c r="J55" s="232"/>
      <c r="K55" s="148"/>
      <c r="L55" s="330"/>
      <c r="M55" s="330"/>
    </row>
    <row r="56" spans="1:13" ht="18" hidden="1" customHeight="1" x14ac:dyDescent="0.2">
      <c r="A56" s="245"/>
      <c r="B56" s="309"/>
      <c r="C56" s="198"/>
      <c r="D56" s="327"/>
      <c r="E56" s="328"/>
      <c r="I56" s="229"/>
      <c r="J56" s="232"/>
      <c r="K56" s="148"/>
      <c r="L56" s="330"/>
      <c r="M56" s="330"/>
    </row>
    <row r="57" spans="1:13" ht="18" customHeight="1" x14ac:dyDescent="0.2">
      <c r="A57" s="245"/>
      <c r="B57" s="280" t="s">
        <v>726</v>
      </c>
      <c r="C57" s="279"/>
      <c r="D57" s="262"/>
      <c r="E57" s="262"/>
      <c r="F57" s="262"/>
      <c r="G57" s="262"/>
      <c r="H57" s="262"/>
      <c r="I57" s="263"/>
      <c r="J57" s="264"/>
      <c r="K57" s="265"/>
      <c r="L57" s="330"/>
      <c r="M57" s="330"/>
    </row>
    <row r="58" spans="1:13" ht="63.75" x14ac:dyDescent="0.2">
      <c r="A58" s="245"/>
      <c r="B58" s="347">
        <v>44329</v>
      </c>
      <c r="C58" s="337">
        <v>1</v>
      </c>
      <c r="D58" s="338" t="s">
        <v>1696</v>
      </c>
      <c r="E58" s="348" t="s">
        <v>1638</v>
      </c>
      <c r="F58" s="338" t="s">
        <v>1613</v>
      </c>
      <c r="G58" s="338" t="s">
        <v>1650</v>
      </c>
      <c r="H58" s="338" t="s">
        <v>1663</v>
      </c>
      <c r="I58" s="340" t="s">
        <v>1701</v>
      </c>
      <c r="J58" s="340" t="s">
        <v>1689</v>
      </c>
      <c r="K58" s="349">
        <v>4054.4</v>
      </c>
      <c r="L58" s="330"/>
      <c r="M58" s="330"/>
    </row>
    <row r="59" spans="1:13" ht="63.75" x14ac:dyDescent="0.2">
      <c r="A59" s="245"/>
      <c r="B59" s="347">
        <v>44329</v>
      </c>
      <c r="C59" s="337">
        <v>2</v>
      </c>
      <c r="D59" s="338" t="s">
        <v>1697</v>
      </c>
      <c r="E59" s="348" t="s">
        <v>1645</v>
      </c>
      <c r="F59" s="338" t="s">
        <v>1613</v>
      </c>
      <c r="G59" s="338" t="s">
        <v>1650</v>
      </c>
      <c r="H59" s="338" t="s">
        <v>1663</v>
      </c>
      <c r="I59" s="340" t="s">
        <v>1701</v>
      </c>
      <c r="J59" s="340" t="s">
        <v>1690</v>
      </c>
      <c r="K59" s="349">
        <v>4054.4</v>
      </c>
      <c r="L59" s="330"/>
      <c r="M59" s="330"/>
    </row>
    <row r="60" spans="1:13" ht="51" x14ac:dyDescent="0.2">
      <c r="A60" s="245"/>
      <c r="B60" s="347">
        <v>44334</v>
      </c>
      <c r="C60" s="337">
        <v>19</v>
      </c>
      <c r="D60" s="338" t="s">
        <v>1698</v>
      </c>
      <c r="E60" s="348" t="s">
        <v>1620</v>
      </c>
      <c r="F60" s="338" t="s">
        <v>1607</v>
      </c>
      <c r="G60" s="338" t="s">
        <v>1651</v>
      </c>
      <c r="H60" s="338" t="s">
        <v>1664</v>
      </c>
      <c r="I60" s="340" t="s">
        <v>1702</v>
      </c>
      <c r="J60" s="340" t="s">
        <v>1691</v>
      </c>
      <c r="K60" s="349">
        <v>4056.77</v>
      </c>
      <c r="L60" s="330"/>
      <c r="M60" s="330"/>
    </row>
    <row r="61" spans="1:13" ht="63.75" x14ac:dyDescent="0.2">
      <c r="A61" s="245"/>
      <c r="B61" s="347">
        <v>44314</v>
      </c>
      <c r="C61" s="337">
        <v>42</v>
      </c>
      <c r="D61" s="338" t="s">
        <v>1699</v>
      </c>
      <c r="E61" s="348" t="s">
        <v>1637</v>
      </c>
      <c r="F61" s="338" t="s">
        <v>1612</v>
      </c>
      <c r="G61" s="338" t="s">
        <v>1652</v>
      </c>
      <c r="H61" s="338" t="s">
        <v>1639</v>
      </c>
      <c r="I61" s="340" t="s">
        <v>1703</v>
      </c>
      <c r="J61" s="340" t="s">
        <v>1692</v>
      </c>
      <c r="K61" s="349">
        <v>4629.8900000000003</v>
      </c>
      <c r="L61" s="330"/>
      <c r="M61" s="330"/>
    </row>
    <row r="62" spans="1:13" ht="76.5" x14ac:dyDescent="0.2">
      <c r="A62" s="245"/>
      <c r="B62" s="347">
        <v>44326</v>
      </c>
      <c r="C62" s="337">
        <v>43</v>
      </c>
      <c r="D62" s="338" t="s">
        <v>1700</v>
      </c>
      <c r="E62" s="348" t="s">
        <v>749</v>
      </c>
      <c r="F62" s="338" t="s">
        <v>1646</v>
      </c>
      <c r="G62" s="338" t="s">
        <v>1653</v>
      </c>
      <c r="H62" s="338" t="s">
        <v>1665</v>
      </c>
      <c r="I62" s="340" t="s">
        <v>1704</v>
      </c>
      <c r="J62" s="340" t="s">
        <v>1693</v>
      </c>
      <c r="K62" s="349">
        <v>1543.3</v>
      </c>
      <c r="L62" s="330"/>
      <c r="M62" s="330"/>
    </row>
    <row r="63" spans="1:13" ht="89.25" x14ac:dyDescent="0.2">
      <c r="A63" s="245"/>
      <c r="B63" s="347">
        <v>44334</v>
      </c>
      <c r="C63" s="337">
        <v>44</v>
      </c>
      <c r="D63" s="338" t="s">
        <v>1699</v>
      </c>
      <c r="E63" s="348" t="s">
        <v>1637</v>
      </c>
      <c r="F63" s="338" t="s">
        <v>1611</v>
      </c>
      <c r="G63" s="338" t="s">
        <v>1654</v>
      </c>
      <c r="H63" s="338" t="s">
        <v>1666</v>
      </c>
      <c r="I63" s="340" t="s">
        <v>1705</v>
      </c>
      <c r="J63" s="340" t="s">
        <v>1694</v>
      </c>
      <c r="K63" s="349">
        <v>7716.49</v>
      </c>
      <c r="L63" s="330"/>
      <c r="M63" s="330"/>
    </row>
    <row r="64" spans="1:13" ht="76.5" x14ac:dyDescent="0.2">
      <c r="A64" s="245"/>
      <c r="B64" s="347">
        <v>44357</v>
      </c>
      <c r="C64" s="337">
        <v>49</v>
      </c>
      <c r="D64" s="338" t="s">
        <v>908</v>
      </c>
      <c r="E64" s="348" t="s">
        <v>1619</v>
      </c>
      <c r="F64" s="338" t="s">
        <v>1329</v>
      </c>
      <c r="G64" s="338" t="s">
        <v>1655</v>
      </c>
      <c r="H64" s="338" t="s">
        <v>1667</v>
      </c>
      <c r="I64" s="340" t="s">
        <v>1706</v>
      </c>
      <c r="J64" s="340" t="s">
        <v>1695</v>
      </c>
      <c r="K64" s="349">
        <v>9456.2900000000009</v>
      </c>
      <c r="L64" s="330"/>
      <c r="M64" s="330"/>
    </row>
    <row r="65" spans="1:13" hidden="1" x14ac:dyDescent="0.2">
      <c r="A65" s="245"/>
      <c r="B65" s="244"/>
      <c r="C65" s="337"/>
      <c r="D65" s="333"/>
      <c r="J65" s="232"/>
      <c r="K65" s="148"/>
      <c r="L65" s="330"/>
      <c r="M65" s="330"/>
    </row>
    <row r="66" spans="1:13" hidden="1" x14ac:dyDescent="0.2">
      <c r="A66" s="245"/>
      <c r="B66" s="244"/>
      <c r="C66" s="337"/>
      <c r="D66" s="333"/>
      <c r="E66" s="343"/>
      <c r="J66" s="232"/>
      <c r="K66" s="148"/>
      <c r="L66" s="330"/>
      <c r="M66" s="330"/>
    </row>
    <row r="67" spans="1:13" hidden="1" x14ac:dyDescent="0.2">
      <c r="A67" s="245"/>
      <c r="B67" s="244"/>
      <c r="C67" s="337"/>
      <c r="D67" s="333"/>
      <c r="E67" s="343"/>
      <c r="J67" s="232"/>
      <c r="K67" s="148"/>
      <c r="L67" s="330"/>
      <c r="M67" s="330"/>
    </row>
    <row r="68" spans="1:13" hidden="1" x14ac:dyDescent="0.2">
      <c r="A68" s="245"/>
      <c r="B68" s="244"/>
      <c r="C68" s="337"/>
      <c r="D68" s="333"/>
      <c r="E68" s="343"/>
      <c r="J68" s="232"/>
      <c r="K68" s="148"/>
      <c r="L68" s="330"/>
      <c r="M68" s="330"/>
    </row>
    <row r="69" spans="1:13" hidden="1" x14ac:dyDescent="0.2">
      <c r="A69" s="245"/>
      <c r="B69" s="244"/>
      <c r="C69" s="337"/>
      <c r="D69" s="333"/>
      <c r="E69" s="343"/>
      <c r="J69" s="232"/>
      <c r="K69" s="148"/>
      <c r="L69" s="330"/>
      <c r="M69" s="330"/>
    </row>
    <row r="70" spans="1:13" hidden="1" x14ac:dyDescent="0.2">
      <c r="A70" s="245"/>
      <c r="B70" s="244"/>
      <c r="C70" s="337"/>
      <c r="D70" s="333"/>
      <c r="E70" s="343"/>
      <c r="J70" s="232"/>
      <c r="K70" s="148"/>
      <c r="L70" s="330"/>
      <c r="M70" s="330"/>
    </row>
    <row r="71" spans="1:13" hidden="1" x14ac:dyDescent="0.2">
      <c r="A71" s="245"/>
      <c r="B71" s="244"/>
      <c r="C71" s="337"/>
      <c r="D71" s="333"/>
      <c r="E71" s="343"/>
      <c r="J71" s="232"/>
      <c r="K71" s="148"/>
      <c r="L71" s="330"/>
      <c r="M71" s="330"/>
    </row>
    <row r="72" spans="1:13" hidden="1" x14ac:dyDescent="0.2">
      <c r="A72" s="245"/>
      <c r="B72" s="244"/>
      <c r="C72" s="337"/>
      <c r="D72" s="333"/>
      <c r="E72" s="343"/>
      <c r="J72" s="232"/>
      <c r="K72" s="148"/>
      <c r="L72" s="330"/>
      <c r="M72" s="330"/>
    </row>
    <row r="73" spans="1:13" hidden="1" x14ac:dyDescent="0.2">
      <c r="A73" s="245"/>
      <c r="B73" s="244"/>
      <c r="C73" s="337"/>
      <c r="D73" s="333"/>
      <c r="E73" s="343"/>
      <c r="J73" s="232"/>
      <c r="K73" s="148"/>
      <c r="L73" s="330"/>
      <c r="M73" s="330"/>
    </row>
    <row r="74" spans="1:13" hidden="1" x14ac:dyDescent="0.2">
      <c r="A74" s="245"/>
      <c r="B74" s="244"/>
      <c r="C74" s="337"/>
      <c r="D74" s="333"/>
      <c r="E74" s="343"/>
      <c r="J74" s="232"/>
      <c r="K74" s="148"/>
      <c r="L74" s="330"/>
      <c r="M74" s="330"/>
    </row>
    <row r="75" spans="1:13" hidden="1" x14ac:dyDescent="0.2">
      <c r="A75" s="245"/>
      <c r="B75" s="244"/>
      <c r="C75" s="337"/>
      <c r="D75" s="333"/>
      <c r="E75" s="343"/>
      <c r="J75" s="232"/>
      <c r="K75" s="148"/>
      <c r="L75" s="330"/>
      <c r="M75" s="330"/>
    </row>
    <row r="76" spans="1:13" hidden="1" x14ac:dyDescent="0.2">
      <c r="A76" s="245"/>
      <c r="B76" s="244"/>
      <c r="C76" s="337"/>
      <c r="D76" s="333"/>
      <c r="E76" s="343"/>
      <c r="J76" s="232"/>
      <c r="K76" s="148"/>
      <c r="L76" s="330"/>
      <c r="M76" s="330"/>
    </row>
    <row r="77" spans="1:13" hidden="1" x14ac:dyDescent="0.2">
      <c r="A77" s="245"/>
      <c r="B77" s="244"/>
      <c r="C77" s="337"/>
      <c r="D77" s="333"/>
      <c r="E77" s="343"/>
      <c r="J77" s="232"/>
      <c r="K77" s="148"/>
      <c r="L77" s="330"/>
      <c r="M77" s="330"/>
    </row>
    <row r="78" spans="1:13" hidden="1" x14ac:dyDescent="0.2">
      <c r="A78" s="245"/>
      <c r="B78" s="244"/>
      <c r="C78" s="337"/>
      <c r="D78" s="333"/>
      <c r="E78" s="343"/>
      <c r="J78" s="232"/>
      <c r="K78" s="148"/>
      <c r="L78" s="330"/>
      <c r="M78" s="330"/>
    </row>
    <row r="79" spans="1:13" hidden="1" x14ac:dyDescent="0.2">
      <c r="A79" s="245"/>
      <c r="B79" s="244"/>
      <c r="C79" s="337"/>
      <c r="D79" s="333"/>
      <c r="E79" s="343"/>
      <c r="J79" s="232"/>
      <c r="K79" s="148"/>
      <c r="L79" s="330"/>
      <c r="M79" s="330"/>
    </row>
    <row r="80" spans="1:13" hidden="1" x14ac:dyDescent="0.2">
      <c r="A80" s="245"/>
      <c r="B80" s="244"/>
      <c r="C80" s="337"/>
      <c r="D80" s="333"/>
      <c r="E80" s="343"/>
      <c r="J80" s="232"/>
      <c r="K80" s="148"/>
      <c r="L80" s="330"/>
      <c r="M80" s="330"/>
    </row>
    <row r="81" spans="1:13" hidden="1" x14ac:dyDescent="0.2">
      <c r="A81" s="245"/>
      <c r="B81" s="244"/>
      <c r="C81" s="337"/>
      <c r="D81" s="333"/>
      <c r="E81" s="343"/>
      <c r="J81" s="232"/>
      <c r="K81" s="148"/>
      <c r="L81" s="330"/>
      <c r="M81" s="330"/>
    </row>
    <row r="82" spans="1:13" x14ac:dyDescent="0.2">
      <c r="A82" s="245"/>
      <c r="B82" s="280" t="s">
        <v>745</v>
      </c>
      <c r="C82" s="283"/>
      <c r="D82" s="284"/>
      <c r="E82" s="284"/>
      <c r="F82" s="285"/>
      <c r="G82" s="286"/>
      <c r="H82" s="287"/>
      <c r="I82" s="303"/>
      <c r="J82" s="304"/>
      <c r="K82" s="350"/>
      <c r="L82" s="330"/>
      <c r="M82" s="330"/>
    </row>
    <row r="83" spans="1:13" ht="76.5" x14ac:dyDescent="0.2">
      <c r="A83" s="245"/>
      <c r="B83" s="352">
        <v>44364</v>
      </c>
      <c r="C83" s="302" t="s">
        <v>1707</v>
      </c>
      <c r="D83" s="316" t="s">
        <v>1607</v>
      </c>
      <c r="E83" s="316" t="s">
        <v>69</v>
      </c>
      <c r="F83" s="346" t="s">
        <v>1712</v>
      </c>
      <c r="G83" s="353" t="s">
        <v>1713</v>
      </c>
      <c r="H83" s="354" t="s">
        <v>1715</v>
      </c>
      <c r="I83" s="303" t="s">
        <v>1717</v>
      </c>
      <c r="J83" s="304" t="s">
        <v>1718</v>
      </c>
      <c r="K83" s="148">
        <v>291</v>
      </c>
      <c r="L83" s="330"/>
      <c r="M83" s="330"/>
    </row>
    <row r="84" spans="1:13" ht="51" x14ac:dyDescent="0.2">
      <c r="A84" s="245"/>
      <c r="B84" s="352">
        <v>44364</v>
      </c>
      <c r="C84" s="302" t="s">
        <v>1708</v>
      </c>
      <c r="D84" s="316" t="s">
        <v>1710</v>
      </c>
      <c r="E84" s="316" t="s">
        <v>1484</v>
      </c>
      <c r="F84" s="346" t="s">
        <v>1712</v>
      </c>
      <c r="G84" s="353" t="s">
        <v>1713</v>
      </c>
      <c r="H84" s="354" t="s">
        <v>1715</v>
      </c>
      <c r="I84" s="303" t="s">
        <v>1719</v>
      </c>
      <c r="J84" s="304" t="s">
        <v>1720</v>
      </c>
      <c r="K84" s="148">
        <v>456</v>
      </c>
      <c r="L84" s="330"/>
      <c r="M84" s="330"/>
    </row>
    <row r="85" spans="1:13" ht="63.75" x14ac:dyDescent="0.2">
      <c r="A85" s="245"/>
      <c r="B85" s="352">
        <v>44368</v>
      </c>
      <c r="C85" s="302" t="s">
        <v>1709</v>
      </c>
      <c r="D85" s="316" t="s">
        <v>1711</v>
      </c>
      <c r="E85" s="316" t="s">
        <v>747</v>
      </c>
      <c r="F85" s="316" t="s">
        <v>1607</v>
      </c>
      <c r="G85" s="353" t="s">
        <v>1714</v>
      </c>
      <c r="H85" s="354" t="s">
        <v>1716</v>
      </c>
      <c r="I85" s="303" t="s">
        <v>1721</v>
      </c>
      <c r="J85" s="304" t="s">
        <v>1722</v>
      </c>
      <c r="K85" s="148">
        <v>221</v>
      </c>
      <c r="L85" s="330"/>
      <c r="M85" s="330"/>
    </row>
    <row r="86" spans="1:13" hidden="1" x14ac:dyDescent="0.2">
      <c r="A86" s="245"/>
      <c r="B86" s="244"/>
      <c r="C86" s="198"/>
      <c r="D86" s="333"/>
      <c r="E86" s="182"/>
      <c r="F86" s="346"/>
      <c r="G86" s="316"/>
      <c r="H86" s="317"/>
      <c r="I86" s="303"/>
      <c r="J86" s="304"/>
      <c r="K86" s="148"/>
      <c r="L86" s="330"/>
      <c r="M86" s="330"/>
    </row>
    <row r="87" spans="1:13" hidden="1" x14ac:dyDescent="0.2">
      <c r="A87" s="245"/>
      <c r="B87" s="244"/>
      <c r="C87" s="198"/>
      <c r="D87" s="333"/>
      <c r="E87" s="182"/>
      <c r="G87" s="316"/>
      <c r="H87" s="317"/>
      <c r="I87" s="303"/>
      <c r="J87" s="304"/>
      <c r="K87" s="148"/>
      <c r="L87" s="330"/>
      <c r="M87" s="330"/>
    </row>
    <row r="88" spans="1:13" hidden="1" x14ac:dyDescent="0.2">
      <c r="A88" s="245"/>
      <c r="B88" s="244"/>
      <c r="C88" s="198"/>
      <c r="D88" s="333"/>
      <c r="E88" s="182"/>
      <c r="G88" s="316"/>
      <c r="H88" s="317"/>
      <c r="I88" s="303"/>
      <c r="J88" s="304"/>
      <c r="K88" s="148"/>
      <c r="L88" s="330"/>
      <c r="M88" s="330"/>
    </row>
    <row r="89" spans="1:13" hidden="1" x14ac:dyDescent="0.2">
      <c r="A89" s="245"/>
      <c r="B89" s="244"/>
      <c r="C89" s="198"/>
      <c r="D89" s="333"/>
      <c r="E89" s="182"/>
      <c r="G89" s="316"/>
      <c r="H89" s="317"/>
      <c r="I89" s="303"/>
      <c r="J89" s="304"/>
      <c r="K89" s="148"/>
      <c r="L89" s="330"/>
      <c r="M89" s="330"/>
    </row>
    <row r="90" spans="1:13" hidden="1" x14ac:dyDescent="0.2">
      <c r="A90" s="245"/>
      <c r="B90" s="244"/>
      <c r="C90" s="198"/>
      <c r="D90" s="333"/>
      <c r="E90" s="182"/>
      <c r="G90" s="316"/>
      <c r="H90" s="317"/>
      <c r="I90" s="303"/>
      <c r="J90" s="304"/>
      <c r="K90" s="148"/>
      <c r="L90" s="330"/>
      <c r="M90" s="330"/>
    </row>
    <row r="91" spans="1:13" hidden="1" x14ac:dyDescent="0.2">
      <c r="A91" s="245"/>
      <c r="B91" s="244"/>
      <c r="C91" s="198"/>
      <c r="D91" s="333"/>
      <c r="E91" s="182"/>
      <c r="J91" s="232"/>
      <c r="K91" s="148"/>
      <c r="L91" s="330"/>
      <c r="M91" s="330"/>
    </row>
    <row r="92" spans="1:13" hidden="1" x14ac:dyDescent="0.2">
      <c r="A92" s="245"/>
      <c r="B92" s="244"/>
      <c r="C92" s="198"/>
      <c r="D92" s="333"/>
      <c r="E92" s="182"/>
      <c r="J92" s="232"/>
      <c r="K92" s="148"/>
      <c r="L92" s="330"/>
      <c r="M92" s="330"/>
    </row>
    <row r="93" spans="1:13" hidden="1" x14ac:dyDescent="0.2">
      <c r="A93" s="245"/>
      <c r="B93" s="244"/>
      <c r="C93" s="198"/>
      <c r="D93" s="333"/>
      <c r="E93" s="182"/>
      <c r="J93" s="232"/>
      <c r="K93" s="148"/>
      <c r="L93" s="330"/>
      <c r="M93" s="330"/>
    </row>
    <row r="94" spans="1:13" hidden="1" x14ac:dyDescent="0.2">
      <c r="A94" s="245"/>
      <c r="B94" s="244"/>
      <c r="C94" s="198"/>
      <c r="D94" s="333"/>
      <c r="E94" s="182"/>
      <c r="J94" s="232"/>
      <c r="K94" s="148"/>
      <c r="L94" s="330"/>
      <c r="M94" s="330"/>
    </row>
    <row r="95" spans="1:13" hidden="1" x14ac:dyDescent="0.2">
      <c r="A95" s="245"/>
      <c r="B95" s="244"/>
      <c r="C95" s="198"/>
      <c r="D95" s="333"/>
      <c r="E95" s="182"/>
      <c r="J95" s="232"/>
      <c r="K95" s="148"/>
      <c r="L95" s="330"/>
      <c r="M95" s="330"/>
    </row>
    <row r="96" spans="1:13" hidden="1" x14ac:dyDescent="0.2">
      <c r="A96" s="245"/>
      <c r="B96" s="244"/>
      <c r="C96" s="198"/>
      <c r="D96" s="333"/>
      <c r="E96" s="182"/>
      <c r="J96" s="232"/>
      <c r="K96" s="148"/>
      <c r="L96" s="330"/>
      <c r="M96" s="330"/>
    </row>
    <row r="97" spans="1:13" hidden="1" x14ac:dyDescent="0.2">
      <c r="A97" s="245"/>
      <c r="B97" s="244"/>
      <c r="C97" s="198"/>
      <c r="D97" s="333"/>
      <c r="E97" s="182"/>
      <c r="J97" s="232"/>
      <c r="K97" s="148"/>
      <c r="L97" s="330"/>
      <c r="M97" s="330"/>
    </row>
    <row r="98" spans="1:13" ht="16.5" hidden="1" customHeight="1" x14ac:dyDescent="0.2">
      <c r="A98" s="245"/>
      <c r="B98" s="244"/>
      <c r="C98" s="198"/>
      <c r="D98" s="333"/>
      <c r="E98" s="182"/>
      <c r="J98" s="232"/>
      <c r="K98" s="148"/>
      <c r="L98" s="330"/>
      <c r="M98" s="330"/>
    </row>
    <row r="99" spans="1:13" ht="16.5" hidden="1" customHeight="1" x14ac:dyDescent="0.2">
      <c r="A99" s="245"/>
      <c r="B99" s="244"/>
      <c r="C99" s="198"/>
      <c r="D99" s="333"/>
      <c r="E99" s="182"/>
      <c r="J99" s="232"/>
      <c r="K99" s="148"/>
      <c r="L99" s="330"/>
      <c r="M99" s="330"/>
    </row>
    <row r="100" spans="1:13" hidden="1" x14ac:dyDescent="0.2">
      <c r="A100" s="245"/>
      <c r="B100" s="244"/>
      <c r="C100" s="198"/>
      <c r="D100" s="333"/>
      <c r="E100" s="182"/>
      <c r="J100" s="232"/>
      <c r="K100" s="148"/>
      <c r="L100" s="330"/>
      <c r="M100" s="330"/>
    </row>
    <row r="101" spans="1:13" hidden="1" x14ac:dyDescent="0.2">
      <c r="A101" s="245"/>
      <c r="B101" s="244"/>
      <c r="C101" s="198"/>
      <c r="D101" s="333"/>
      <c r="E101" s="182"/>
      <c r="J101" s="232"/>
      <c r="K101" s="148"/>
      <c r="L101" s="330"/>
      <c r="M101" s="330"/>
    </row>
    <row r="102" spans="1:13" hidden="1" x14ac:dyDescent="0.2">
      <c r="A102" s="245"/>
      <c r="B102" s="244"/>
      <c r="C102" s="198"/>
      <c r="D102" s="333"/>
      <c r="E102" s="182"/>
      <c r="J102" s="232"/>
      <c r="K102" s="148"/>
      <c r="L102" s="330"/>
      <c r="M102" s="330"/>
    </row>
    <row r="103" spans="1:13" x14ac:dyDescent="0.2">
      <c r="A103" s="245"/>
      <c r="B103" s="336" t="s">
        <v>746</v>
      </c>
      <c r="C103" s="198"/>
      <c r="D103" s="333"/>
      <c r="E103" s="182"/>
      <c r="G103" s="286"/>
      <c r="H103" s="287"/>
      <c r="I103" s="288"/>
      <c r="J103" s="289"/>
      <c r="K103" s="351"/>
      <c r="L103" s="330"/>
      <c r="M103" s="330"/>
    </row>
    <row r="104" spans="1:13" ht="76.5" x14ac:dyDescent="0.2">
      <c r="A104" s="245"/>
      <c r="B104" s="352">
        <v>44332</v>
      </c>
      <c r="C104" s="302" t="s">
        <v>1724</v>
      </c>
      <c r="D104" s="316" t="s">
        <v>1734</v>
      </c>
      <c r="E104" s="316" t="s">
        <v>1744</v>
      </c>
      <c r="F104" s="316" t="s">
        <v>1750</v>
      </c>
      <c r="G104" s="353" t="s">
        <v>1753</v>
      </c>
      <c r="H104" s="354" t="s">
        <v>1757</v>
      </c>
      <c r="I104" s="303" t="s">
        <v>1761</v>
      </c>
      <c r="J104" s="304" t="s">
        <v>1762</v>
      </c>
      <c r="K104" s="148">
        <v>775</v>
      </c>
      <c r="L104" s="330"/>
      <c r="M104" s="330"/>
    </row>
    <row r="105" spans="1:13" ht="102" x14ac:dyDescent="0.2">
      <c r="A105" s="245"/>
      <c r="B105" s="352">
        <v>44340</v>
      </c>
      <c r="C105" s="302" t="s">
        <v>1725</v>
      </c>
      <c r="D105" s="316" t="s">
        <v>1735</v>
      </c>
      <c r="E105" s="316" t="s">
        <v>1183</v>
      </c>
      <c r="F105" s="316" t="s">
        <v>1607</v>
      </c>
      <c r="G105" s="353" t="s">
        <v>1753</v>
      </c>
      <c r="H105" s="354" t="s">
        <v>1758</v>
      </c>
      <c r="I105" s="303" t="s">
        <v>1763</v>
      </c>
      <c r="J105" s="304" t="s">
        <v>1764</v>
      </c>
      <c r="K105" s="148">
        <v>1833.5</v>
      </c>
      <c r="L105" s="330"/>
      <c r="M105" s="330"/>
    </row>
    <row r="106" spans="1:13" ht="102" x14ac:dyDescent="0.2">
      <c r="A106" s="245"/>
      <c r="B106" s="352">
        <v>44340</v>
      </c>
      <c r="C106" s="302" t="s">
        <v>1726</v>
      </c>
      <c r="D106" s="316" t="s">
        <v>1736</v>
      </c>
      <c r="E106" s="316" t="s">
        <v>1498</v>
      </c>
      <c r="F106" s="316" t="s">
        <v>1607</v>
      </c>
      <c r="G106" s="353" t="s">
        <v>1753</v>
      </c>
      <c r="H106" s="354" t="s">
        <v>1758</v>
      </c>
      <c r="I106" s="303" t="s">
        <v>1763</v>
      </c>
      <c r="J106" s="304" t="s">
        <v>1764</v>
      </c>
      <c r="K106" s="148">
        <v>1800.5</v>
      </c>
      <c r="L106" s="330"/>
      <c r="M106" s="330"/>
    </row>
    <row r="107" spans="1:13" ht="38.25" x14ac:dyDescent="0.2">
      <c r="A107" s="245"/>
      <c r="B107" s="352">
        <v>44348</v>
      </c>
      <c r="C107" s="302" t="s">
        <v>1727</v>
      </c>
      <c r="D107" s="316" t="s">
        <v>1737</v>
      </c>
      <c r="E107" s="316" t="s">
        <v>1745</v>
      </c>
      <c r="F107" s="316" t="s">
        <v>1751</v>
      </c>
      <c r="G107" s="353" t="s">
        <v>1754</v>
      </c>
      <c r="H107" s="354" t="s">
        <v>1759</v>
      </c>
      <c r="I107" s="303" t="s">
        <v>1765</v>
      </c>
      <c r="J107" s="304" t="s">
        <v>1766</v>
      </c>
      <c r="K107" s="148">
        <v>1346.75</v>
      </c>
      <c r="L107" s="330"/>
      <c r="M107" s="330"/>
    </row>
    <row r="108" spans="1:13" ht="51" x14ac:dyDescent="0.2">
      <c r="A108" s="245"/>
      <c r="B108" s="352">
        <v>44348</v>
      </c>
      <c r="C108" s="302" t="s">
        <v>1728</v>
      </c>
      <c r="D108" s="316" t="s">
        <v>1738</v>
      </c>
      <c r="E108" s="316" t="s">
        <v>1746</v>
      </c>
      <c r="F108" s="316" t="s">
        <v>1752</v>
      </c>
      <c r="G108" s="353" t="s">
        <v>1754</v>
      </c>
      <c r="H108" s="354" t="s">
        <v>1759</v>
      </c>
      <c r="I108" s="303" t="s">
        <v>1767</v>
      </c>
      <c r="J108" s="304" t="s">
        <v>1768</v>
      </c>
      <c r="K108" s="148">
        <v>1350.25</v>
      </c>
      <c r="L108" s="330"/>
      <c r="M108" s="330"/>
    </row>
    <row r="109" spans="1:13" ht="63.75" x14ac:dyDescent="0.2">
      <c r="A109" s="245"/>
      <c r="B109" s="352">
        <v>44350</v>
      </c>
      <c r="C109" s="302" t="s">
        <v>1729</v>
      </c>
      <c r="D109" s="316" t="s">
        <v>1739</v>
      </c>
      <c r="E109" s="316" t="s">
        <v>1747</v>
      </c>
      <c r="F109" s="316" t="s">
        <v>1751</v>
      </c>
      <c r="G109" s="353" t="s">
        <v>1755</v>
      </c>
      <c r="H109" s="354" t="s">
        <v>1760</v>
      </c>
      <c r="I109" s="303" t="s">
        <v>1769</v>
      </c>
      <c r="J109" s="304" t="s">
        <v>1770</v>
      </c>
      <c r="K109" s="148">
        <v>627</v>
      </c>
      <c r="L109" s="330"/>
      <c r="M109" s="330"/>
    </row>
    <row r="110" spans="1:13" ht="63.75" x14ac:dyDescent="0.2">
      <c r="A110" s="245"/>
      <c r="B110" s="352">
        <v>44350</v>
      </c>
      <c r="C110" s="302" t="s">
        <v>1730</v>
      </c>
      <c r="D110" s="316" t="s">
        <v>1740</v>
      </c>
      <c r="E110" s="316" t="s">
        <v>1748</v>
      </c>
      <c r="F110" s="316" t="s">
        <v>1751</v>
      </c>
      <c r="G110" s="353" t="s">
        <v>1755</v>
      </c>
      <c r="H110" s="354" t="s">
        <v>1760</v>
      </c>
      <c r="I110" s="303" t="s">
        <v>1771</v>
      </c>
      <c r="J110" s="304" t="s">
        <v>1772</v>
      </c>
      <c r="K110" s="148">
        <v>630</v>
      </c>
      <c r="L110" s="330"/>
      <c r="M110" s="330"/>
    </row>
    <row r="111" spans="1:13" ht="89.25" x14ac:dyDescent="0.2">
      <c r="A111" s="245"/>
      <c r="B111" s="352">
        <v>44350</v>
      </c>
      <c r="C111" s="302" t="s">
        <v>1731</v>
      </c>
      <c r="D111" s="316" t="s">
        <v>1741</v>
      </c>
      <c r="E111" s="316" t="s">
        <v>1749</v>
      </c>
      <c r="F111" s="316" t="s">
        <v>1613</v>
      </c>
      <c r="G111" s="353" t="s">
        <v>1756</v>
      </c>
      <c r="H111" s="354" t="s">
        <v>1760</v>
      </c>
      <c r="I111" s="303" t="s">
        <v>1773</v>
      </c>
      <c r="J111" s="304" t="s">
        <v>1774</v>
      </c>
      <c r="K111" s="148">
        <v>611</v>
      </c>
      <c r="L111" s="330"/>
      <c r="M111" s="330"/>
    </row>
    <row r="112" spans="1:13" ht="89.25" x14ac:dyDescent="0.2">
      <c r="A112" s="245"/>
      <c r="B112" s="352">
        <v>44350</v>
      </c>
      <c r="C112" s="302" t="s">
        <v>1732</v>
      </c>
      <c r="D112" s="316" t="s">
        <v>1742</v>
      </c>
      <c r="E112" s="316" t="s">
        <v>761</v>
      </c>
      <c r="F112" s="316" t="s">
        <v>1613</v>
      </c>
      <c r="G112" s="353" t="s">
        <v>1756</v>
      </c>
      <c r="H112" s="354" t="s">
        <v>1760</v>
      </c>
      <c r="I112" s="303" t="s">
        <v>1773</v>
      </c>
      <c r="J112" s="304" t="s">
        <v>1775</v>
      </c>
      <c r="K112" s="148">
        <v>626</v>
      </c>
      <c r="L112" s="330"/>
      <c r="M112" s="330"/>
    </row>
    <row r="113" spans="1:13" ht="89.25" x14ac:dyDescent="0.2">
      <c r="A113" s="245"/>
      <c r="B113" s="352">
        <v>44350</v>
      </c>
      <c r="C113" s="302" t="s">
        <v>1733</v>
      </c>
      <c r="D113" s="316" t="s">
        <v>1743</v>
      </c>
      <c r="E113" s="316" t="s">
        <v>1498</v>
      </c>
      <c r="F113" s="316" t="s">
        <v>1613</v>
      </c>
      <c r="G113" s="353" t="s">
        <v>1756</v>
      </c>
      <c r="H113" s="354" t="s">
        <v>1760</v>
      </c>
      <c r="I113" s="303" t="s">
        <v>1773</v>
      </c>
      <c r="J113" s="304" t="s">
        <v>1774</v>
      </c>
      <c r="K113" s="148">
        <v>626</v>
      </c>
      <c r="L113" s="330"/>
      <c r="M113" s="330"/>
    </row>
    <row r="114" spans="1:13" hidden="1" x14ac:dyDescent="0.2">
      <c r="A114" s="245"/>
      <c r="B114" s="336"/>
      <c r="C114" s="357"/>
      <c r="D114" s="333"/>
      <c r="E114" s="182"/>
      <c r="G114" s="286"/>
      <c r="H114" s="287"/>
      <c r="I114" s="288"/>
      <c r="J114" s="289"/>
      <c r="K114" s="351"/>
      <c r="L114" s="330"/>
      <c r="M114" s="330"/>
    </row>
    <row r="115" spans="1:13" hidden="1" x14ac:dyDescent="0.2">
      <c r="A115" s="245"/>
      <c r="B115" s="336"/>
      <c r="C115" s="357"/>
      <c r="D115" s="333"/>
      <c r="E115" s="182"/>
      <c r="G115" s="286"/>
      <c r="H115" s="287"/>
      <c r="I115" s="288"/>
      <c r="J115" s="289"/>
      <c r="K115" s="351"/>
      <c r="L115" s="330"/>
      <c r="M115" s="330"/>
    </row>
    <row r="116" spans="1:13" hidden="1" x14ac:dyDescent="0.2">
      <c r="A116" s="245"/>
      <c r="B116" s="336"/>
      <c r="C116" s="357"/>
      <c r="D116" s="333"/>
      <c r="E116" s="182"/>
      <c r="G116" s="286"/>
      <c r="H116" s="287"/>
      <c r="I116" s="288"/>
      <c r="J116" s="289"/>
      <c r="K116" s="351"/>
      <c r="L116" s="330"/>
      <c r="M116" s="330"/>
    </row>
    <row r="117" spans="1:13" hidden="1" x14ac:dyDescent="0.2">
      <c r="A117" s="245"/>
      <c r="B117" s="334"/>
      <c r="C117" s="344"/>
      <c r="D117" s="156"/>
      <c r="E117" s="156"/>
      <c r="F117" s="158"/>
      <c r="G117" s="159"/>
      <c r="H117" s="157"/>
      <c r="I117" s="303"/>
      <c r="J117" s="304"/>
      <c r="K117" s="148"/>
      <c r="L117" s="330"/>
      <c r="M117" s="330"/>
    </row>
    <row r="118" spans="1:13" hidden="1" x14ac:dyDescent="0.2">
      <c r="A118" s="245"/>
      <c r="B118" s="334"/>
      <c r="C118" s="344"/>
      <c r="D118" s="335"/>
      <c r="E118" s="156"/>
      <c r="F118" s="158"/>
      <c r="G118" s="159"/>
      <c r="H118" s="157"/>
      <c r="I118" s="303"/>
      <c r="J118" s="304"/>
      <c r="K118" s="148"/>
      <c r="L118" s="330"/>
      <c r="M118" s="330"/>
    </row>
    <row r="119" spans="1:13" hidden="1" x14ac:dyDescent="0.2">
      <c r="A119" s="245"/>
      <c r="B119" s="334"/>
      <c r="C119" s="186"/>
      <c r="D119" s="335"/>
      <c r="E119" s="156"/>
      <c r="F119" s="158"/>
      <c r="G119" s="159"/>
      <c r="H119" s="157"/>
      <c r="I119" s="303"/>
      <c r="J119" s="304"/>
      <c r="K119" s="148"/>
      <c r="L119" s="330"/>
      <c r="M119" s="330"/>
    </row>
    <row r="120" spans="1:13" hidden="1" x14ac:dyDescent="0.2">
      <c r="A120" s="245"/>
      <c r="B120" s="334"/>
      <c r="C120" s="186"/>
      <c r="D120" s="335"/>
      <c r="E120" s="156"/>
      <c r="F120" s="158"/>
      <c r="G120" s="159"/>
      <c r="H120" s="157"/>
      <c r="I120" s="303"/>
      <c r="J120" s="304"/>
      <c r="K120" s="148"/>
      <c r="L120" s="330"/>
      <c r="M120" s="330"/>
    </row>
    <row r="121" spans="1:13" hidden="1" x14ac:dyDescent="0.2">
      <c r="A121" s="245"/>
      <c r="B121" s="334"/>
      <c r="C121" s="190"/>
      <c r="D121" s="335"/>
      <c r="E121" s="156"/>
      <c r="F121" s="158"/>
      <c r="G121" s="159"/>
      <c r="H121" s="157"/>
      <c r="I121" s="303"/>
      <c r="J121" s="304"/>
      <c r="K121" s="148"/>
      <c r="L121" s="330"/>
      <c r="M121" s="330"/>
    </row>
    <row r="122" spans="1:13" hidden="1" x14ac:dyDescent="0.2">
      <c r="A122" s="245"/>
      <c r="B122" s="334"/>
      <c r="C122" s="344"/>
      <c r="D122" s="335"/>
      <c r="E122" s="156"/>
      <c r="F122" s="158"/>
      <c r="G122" s="159"/>
      <c r="H122" s="157"/>
      <c r="I122" s="303"/>
      <c r="J122" s="304"/>
      <c r="K122" s="148"/>
      <c r="L122" s="330"/>
      <c r="M122" s="330"/>
    </row>
    <row r="123" spans="1:13" hidden="1" x14ac:dyDescent="0.2">
      <c r="A123" s="245"/>
      <c r="B123" s="334"/>
      <c r="C123" s="345"/>
      <c r="D123" s="335"/>
      <c r="E123" s="156"/>
      <c r="F123" s="158"/>
      <c r="G123" s="159"/>
      <c r="H123" s="157"/>
      <c r="I123" s="303"/>
      <c r="J123" s="304"/>
      <c r="K123" s="148"/>
      <c r="L123" s="330"/>
      <c r="M123" s="330"/>
    </row>
    <row r="124" spans="1:13" hidden="1" x14ac:dyDescent="0.2">
      <c r="A124" s="245"/>
      <c r="B124" s="334"/>
      <c r="C124" s="190"/>
      <c r="D124" s="335"/>
      <c r="E124" s="156"/>
      <c r="F124" s="158"/>
      <c r="G124" s="156"/>
      <c r="H124" s="157"/>
      <c r="I124" s="303"/>
      <c r="J124" s="304"/>
      <c r="K124" s="148"/>
      <c r="L124" s="330"/>
      <c r="M124" s="330"/>
    </row>
    <row r="125" spans="1:13" hidden="1" x14ac:dyDescent="0.2">
      <c r="A125" s="245"/>
      <c r="B125" s="334"/>
      <c r="C125" s="186"/>
      <c r="D125" s="335"/>
      <c r="E125" s="156"/>
      <c r="F125" s="158"/>
      <c r="G125" s="156"/>
      <c r="H125" s="157"/>
      <c r="I125" s="303"/>
      <c r="J125" s="304"/>
      <c r="K125" s="148"/>
      <c r="L125" s="330"/>
      <c r="M125" s="330"/>
    </row>
    <row r="126" spans="1:13" hidden="1" x14ac:dyDescent="0.2">
      <c r="A126" s="245"/>
      <c r="B126" s="334"/>
      <c r="C126" s="186"/>
      <c r="D126" s="335"/>
      <c r="E126" s="156"/>
      <c r="F126" s="158"/>
      <c r="G126" s="156"/>
      <c r="H126" s="157"/>
      <c r="I126" s="303"/>
      <c r="J126" s="304"/>
      <c r="K126" s="148"/>
      <c r="L126" s="330"/>
      <c r="M126" s="330"/>
    </row>
    <row r="127" spans="1:13" hidden="1" x14ac:dyDescent="0.2">
      <c r="A127" s="245"/>
      <c r="B127" s="334"/>
      <c r="C127" s="344"/>
      <c r="D127" s="335"/>
      <c r="E127" s="156"/>
      <c r="F127" s="158"/>
      <c r="G127" s="156"/>
      <c r="H127" s="157"/>
      <c r="I127" s="303"/>
      <c r="J127" s="304"/>
      <c r="K127" s="148"/>
      <c r="L127" s="330"/>
      <c r="M127" s="330"/>
    </row>
    <row r="128" spans="1:13" s="213" customFormat="1" ht="16.5" hidden="1" customHeight="1" x14ac:dyDescent="0.2">
      <c r="A128" s="227"/>
      <c r="B128" s="334"/>
      <c r="C128" s="156"/>
      <c r="D128" s="156"/>
      <c r="E128" s="158"/>
      <c r="F128" s="156"/>
      <c r="G128" s="157"/>
      <c r="H128" s="151"/>
      <c r="I128" s="232"/>
      <c r="J128" s="148"/>
      <c r="K128" s="148"/>
      <c r="L128" s="331"/>
      <c r="M128" s="355"/>
    </row>
    <row r="129" spans="1:13" s="213" customFormat="1" ht="16.5" hidden="1" customHeight="1" x14ac:dyDescent="0.2">
      <c r="A129" s="227"/>
      <c r="B129" s="334"/>
      <c r="C129" s="156"/>
      <c r="D129" s="156"/>
      <c r="E129" s="158"/>
      <c r="F129" s="156"/>
      <c r="G129" s="157"/>
      <c r="H129" s="151"/>
      <c r="I129" s="232"/>
      <c r="J129" s="148"/>
      <c r="K129" s="148"/>
      <c r="L129" s="331"/>
      <c r="M129" s="355"/>
    </row>
    <row r="130" spans="1:13" s="213" customFormat="1" ht="16.5" hidden="1" customHeight="1" x14ac:dyDescent="0.2">
      <c r="A130" s="227"/>
      <c r="B130" s="334"/>
      <c r="C130" s="156"/>
      <c r="D130" s="156"/>
      <c r="E130" s="158"/>
      <c r="F130" s="156"/>
      <c r="G130" s="157"/>
      <c r="H130" s="151"/>
      <c r="I130" s="232"/>
      <c r="J130" s="148"/>
      <c r="K130" s="148"/>
      <c r="L130" s="331"/>
      <c r="M130" s="355"/>
    </row>
    <row r="131" spans="1:13" s="213" customFormat="1" ht="16.5" hidden="1" customHeight="1" x14ac:dyDescent="0.2">
      <c r="A131" s="227"/>
      <c r="B131" s="334"/>
      <c r="C131" s="156"/>
      <c r="D131" s="156"/>
      <c r="E131" s="158"/>
      <c r="F131" s="156"/>
      <c r="G131" s="157"/>
      <c r="H131" s="151"/>
      <c r="I131" s="232"/>
      <c r="J131" s="148"/>
      <c r="K131" s="148"/>
      <c r="L131" s="331"/>
      <c r="M131" s="355"/>
    </row>
    <row r="132" spans="1:13" s="213" customFormat="1" ht="16.5" hidden="1" customHeight="1" x14ac:dyDescent="0.2">
      <c r="A132" s="227"/>
      <c r="B132" s="334"/>
      <c r="C132" s="156"/>
      <c r="D132" s="156"/>
      <c r="E132" s="158"/>
      <c r="F132" s="156"/>
      <c r="G132" s="157"/>
      <c r="H132" s="151"/>
      <c r="I132" s="232"/>
      <c r="J132" s="148"/>
      <c r="K132" s="148"/>
      <c r="L132" s="331"/>
      <c r="M132" s="355"/>
    </row>
    <row r="133" spans="1:13" s="213" customFormat="1" ht="16.5" hidden="1" customHeight="1" x14ac:dyDescent="0.2">
      <c r="A133" s="227"/>
      <c r="B133" s="334"/>
      <c r="C133" s="156"/>
      <c r="D133" s="156"/>
      <c r="E133" s="158"/>
      <c r="F133" s="156"/>
      <c r="G133" s="157"/>
      <c r="H133" s="151"/>
      <c r="I133" s="232"/>
      <c r="J133" s="148"/>
      <c r="K133" s="148"/>
      <c r="L133" s="331"/>
      <c r="M133" s="355"/>
    </row>
    <row r="134" spans="1:13" s="213" customFormat="1" ht="16.5" hidden="1" customHeight="1" x14ac:dyDescent="0.2">
      <c r="A134" s="227"/>
      <c r="B134" s="250"/>
      <c r="C134" s="156"/>
      <c r="D134" s="156"/>
      <c r="E134" s="158"/>
      <c r="F134" s="156"/>
      <c r="G134" s="157"/>
      <c r="H134" s="151"/>
      <c r="I134" s="232"/>
      <c r="J134" s="148"/>
      <c r="K134" s="148"/>
      <c r="L134" s="331"/>
      <c r="M134" s="355"/>
    </row>
    <row r="135" spans="1:13" s="213" customFormat="1" ht="16.5" hidden="1" customHeight="1" x14ac:dyDescent="0.2">
      <c r="A135" s="227"/>
      <c r="B135" s="250"/>
      <c r="C135" s="156"/>
      <c r="D135" s="156"/>
      <c r="E135" s="158"/>
      <c r="F135" s="156"/>
      <c r="G135" s="157"/>
      <c r="H135" s="151"/>
      <c r="I135" s="232"/>
      <c r="J135" s="148"/>
      <c r="K135" s="148"/>
      <c r="L135" s="331"/>
      <c r="M135" s="355"/>
    </row>
    <row r="136" spans="1:13" s="213" customFormat="1" ht="16.5" hidden="1" customHeight="1" x14ac:dyDescent="0.2">
      <c r="A136" s="227"/>
      <c r="B136" s="250"/>
      <c r="C136" s="156"/>
      <c r="D136" s="156"/>
      <c r="E136" s="158"/>
      <c r="F136" s="156"/>
      <c r="G136" s="157"/>
      <c r="H136" s="151"/>
      <c r="I136" s="232"/>
      <c r="J136" s="148"/>
      <c r="K136" s="148"/>
      <c r="L136" s="331"/>
      <c r="M136" s="355"/>
    </row>
    <row r="137" spans="1:13" s="213" customFormat="1" ht="16.5" hidden="1" customHeight="1" x14ac:dyDescent="0.2">
      <c r="A137" s="227"/>
      <c r="B137" s="250"/>
      <c r="C137" s="156"/>
      <c r="D137" s="156"/>
      <c r="E137" s="158"/>
      <c r="F137" s="156"/>
      <c r="G137" s="157"/>
      <c r="H137" s="151"/>
      <c r="I137" s="232"/>
      <c r="J137" s="148"/>
      <c r="K137" s="148"/>
      <c r="L137" s="331"/>
      <c r="M137" s="355"/>
    </row>
    <row r="138" spans="1:13" ht="16.5" hidden="1" customHeight="1" x14ac:dyDescent="0.2">
      <c r="B138" s="326"/>
      <c r="C138" s="156"/>
      <c r="D138" s="156"/>
      <c r="E138" s="158"/>
      <c r="F138" s="156"/>
      <c r="G138" s="157"/>
      <c r="H138" s="151"/>
      <c r="I138" s="232"/>
      <c r="J138" s="148"/>
      <c r="K138" s="148"/>
      <c r="L138" s="330"/>
      <c r="M138" s="330"/>
    </row>
    <row r="139" spans="1:13" ht="16.5" hidden="1" customHeight="1" x14ac:dyDescent="0.2">
      <c r="B139" s="326"/>
      <c r="C139" s="156"/>
      <c r="D139" s="156"/>
      <c r="E139" s="158"/>
      <c r="F139" s="156"/>
      <c r="G139" s="157"/>
      <c r="H139" s="151"/>
      <c r="I139" s="232"/>
      <c r="J139" s="148"/>
      <c r="K139" s="148"/>
      <c r="L139" s="330"/>
      <c r="M139" s="330"/>
    </row>
    <row r="140" spans="1:13" ht="16.5" hidden="1" customHeight="1" x14ac:dyDescent="0.2">
      <c r="B140" s="223"/>
      <c r="C140" s="156"/>
      <c r="D140" s="156"/>
      <c r="E140" s="158"/>
      <c r="F140" s="156"/>
      <c r="G140" s="157"/>
      <c r="H140" s="151"/>
      <c r="I140" s="232"/>
      <c r="J140" s="148"/>
      <c r="K140" s="148"/>
      <c r="L140" s="330"/>
      <c r="M140" s="330"/>
    </row>
    <row r="141" spans="1:13" ht="25.5" x14ac:dyDescent="0.2">
      <c r="B141" s="271"/>
      <c r="C141" s="272"/>
      <c r="D141" s="325" t="s">
        <v>772</v>
      </c>
      <c r="E141" s="324" t="s">
        <v>773</v>
      </c>
      <c r="F141" s="272"/>
      <c r="G141" s="273"/>
      <c r="H141" s="274"/>
      <c r="I141" s="275"/>
      <c r="J141" s="276"/>
      <c r="K141" s="277">
        <f>SUBTOTAL(109,K6:K140)</f>
        <v>314321.25000000012</v>
      </c>
      <c r="L141" s="330"/>
      <c r="M141" s="330"/>
    </row>
    <row r="142" spans="1:13" x14ac:dyDescent="0.2">
      <c r="B142" s="164"/>
      <c r="C142" s="158"/>
      <c r="D142" s="158"/>
      <c r="E142" s="156"/>
      <c r="F142" s="159"/>
      <c r="G142" s="157"/>
      <c r="H142" s="159"/>
      <c r="I142" s="160"/>
      <c r="J142" s="235"/>
      <c r="K142" s="148"/>
      <c r="L142" s="330"/>
      <c r="M142" s="330"/>
    </row>
    <row r="143" spans="1:13" x14ac:dyDescent="0.2">
      <c r="B143" s="164"/>
      <c r="C143" s="158"/>
      <c r="D143" s="158"/>
      <c r="E143" s="156"/>
      <c r="F143" s="159"/>
      <c r="G143" s="157"/>
      <c r="H143" s="159"/>
      <c r="I143" s="160"/>
      <c r="J143" s="235"/>
      <c r="K143" s="148"/>
      <c r="L143" s="330"/>
      <c r="M143" s="330"/>
    </row>
    <row r="144" spans="1:13" x14ac:dyDescent="0.2">
      <c r="B144" s="164"/>
      <c r="C144" s="158"/>
      <c r="D144" s="158"/>
      <c r="E144" s="156"/>
      <c r="F144" s="159"/>
      <c r="G144" s="157"/>
      <c r="H144" s="159"/>
      <c r="I144" s="160"/>
      <c r="J144" s="235"/>
      <c r="K144" s="148"/>
      <c r="L144" s="330"/>
      <c r="M144" s="330"/>
    </row>
    <row r="145" spans="2:13" x14ac:dyDescent="0.2">
      <c r="B145" s="164"/>
      <c r="C145" s="158"/>
      <c r="D145" s="158"/>
      <c r="E145" s="156"/>
      <c r="F145" s="159"/>
      <c r="G145" s="157"/>
      <c r="H145" s="159"/>
      <c r="I145" s="160"/>
      <c r="J145" s="235"/>
      <c r="K145" s="148"/>
      <c r="L145" s="330"/>
      <c r="M145" s="330"/>
    </row>
    <row r="146" spans="2:13" x14ac:dyDescent="0.2">
      <c r="B146" s="164"/>
      <c r="C146" s="158"/>
      <c r="D146" s="158"/>
      <c r="E146" s="156"/>
      <c r="F146" s="159"/>
      <c r="G146" s="157"/>
      <c r="H146" s="159"/>
      <c r="I146" s="160"/>
      <c r="J146" s="235"/>
      <c r="K146" s="148"/>
      <c r="L146" s="330"/>
      <c r="M146" s="330"/>
    </row>
    <row r="147" spans="2:13" x14ac:dyDescent="0.2">
      <c r="B147" s="164"/>
      <c r="C147" s="158"/>
      <c r="D147" s="161"/>
      <c r="E147" s="162"/>
      <c r="F147" s="159"/>
      <c r="G147" s="163"/>
      <c r="H147" s="159"/>
      <c r="I147" s="160"/>
      <c r="J147" s="235"/>
      <c r="K147" s="148"/>
      <c r="L147" s="330"/>
      <c r="M147" s="330"/>
    </row>
    <row r="148" spans="2:13" x14ac:dyDescent="0.2">
      <c r="B148" s="164"/>
      <c r="C148" s="158"/>
      <c r="D148" s="161"/>
      <c r="E148" s="162"/>
      <c r="F148" s="159"/>
      <c r="G148" s="163"/>
      <c r="H148" s="159"/>
      <c r="I148" s="160"/>
      <c r="J148" s="235"/>
      <c r="K148" s="148"/>
      <c r="L148" s="330"/>
      <c r="M148" s="330"/>
    </row>
    <row r="149" spans="2:13" x14ac:dyDescent="0.2">
      <c r="B149" s="164"/>
      <c r="C149" s="158"/>
      <c r="D149" s="161"/>
      <c r="E149" s="162"/>
      <c r="F149" s="159"/>
      <c r="G149" s="163"/>
      <c r="H149" s="159"/>
      <c r="I149" s="160"/>
      <c r="J149" s="235"/>
      <c r="K149" s="148"/>
      <c r="L149" s="330"/>
      <c r="M149" s="330"/>
    </row>
    <row r="150" spans="2:13" x14ac:dyDescent="0.2">
      <c r="B150" s="164"/>
      <c r="C150" s="158"/>
      <c r="D150" s="161"/>
      <c r="E150" s="162"/>
      <c r="F150" s="159"/>
      <c r="G150" s="163"/>
      <c r="H150" s="159"/>
      <c r="I150" s="160"/>
      <c r="J150" s="235"/>
      <c r="K150" s="148"/>
      <c r="L150" s="330"/>
      <c r="M150" s="330"/>
    </row>
    <row r="151" spans="2:13" x14ac:dyDescent="0.2">
      <c r="B151" s="164"/>
      <c r="C151" s="158"/>
      <c r="D151" s="161"/>
      <c r="E151" s="162"/>
      <c r="F151" s="159"/>
      <c r="G151" s="163"/>
      <c r="H151" s="159"/>
      <c r="I151" s="160"/>
      <c r="J151" s="235"/>
      <c r="K151" s="148"/>
      <c r="L151" s="330"/>
      <c r="M151" s="330"/>
    </row>
    <row r="152" spans="2:13" x14ac:dyDescent="0.2">
      <c r="B152" s="164"/>
      <c r="C152" s="158"/>
      <c r="D152" s="161"/>
      <c r="E152" s="162"/>
      <c r="F152" s="159"/>
      <c r="G152" s="163"/>
      <c r="H152" s="159"/>
      <c r="I152" s="160"/>
      <c r="J152" s="235"/>
      <c r="K152" s="148"/>
      <c r="L152" s="330"/>
      <c r="M152" s="330"/>
    </row>
    <row r="153" spans="2:13" x14ac:dyDescent="0.2">
      <c r="B153" s="164"/>
      <c r="C153" s="158"/>
      <c r="D153" s="161"/>
      <c r="E153" s="162"/>
      <c r="F153" s="159"/>
      <c r="G153" s="163"/>
      <c r="H153" s="159"/>
      <c r="I153" s="160"/>
      <c r="J153" s="235"/>
      <c r="K153" s="148"/>
      <c r="L153" s="330"/>
      <c r="M153" s="330"/>
    </row>
    <row r="154" spans="2:13" x14ac:dyDescent="0.2">
      <c r="B154" s="164"/>
      <c r="C154" s="161"/>
      <c r="D154" s="161"/>
      <c r="E154" s="161"/>
      <c r="F154" s="159"/>
      <c r="G154" s="163"/>
      <c r="H154" s="159"/>
      <c r="I154" s="160"/>
      <c r="J154" s="235"/>
      <c r="K154" s="148"/>
      <c r="L154" s="330"/>
      <c r="M154" s="330"/>
    </row>
    <row r="155" spans="2:13" x14ac:dyDescent="0.2">
      <c r="B155" s="164"/>
      <c r="C155" s="158"/>
      <c r="D155" s="161"/>
      <c r="E155" s="162"/>
      <c r="F155" s="159"/>
      <c r="G155" s="163"/>
      <c r="H155" s="159"/>
      <c r="I155" s="160"/>
      <c r="J155" s="235"/>
      <c r="K155" s="148"/>
      <c r="L155" s="330"/>
      <c r="M155" s="330"/>
    </row>
    <row r="156" spans="2:13" x14ac:dyDescent="0.2">
      <c r="B156" s="164"/>
      <c r="C156" s="158"/>
      <c r="D156" s="161"/>
      <c r="E156" s="162"/>
      <c r="F156" s="159"/>
      <c r="G156" s="163"/>
      <c r="H156" s="159"/>
      <c r="I156" s="160"/>
      <c r="J156" s="235"/>
      <c r="K156" s="148"/>
      <c r="L156" s="330"/>
      <c r="M156" s="330"/>
    </row>
    <row r="157" spans="2:13" x14ac:dyDescent="0.2">
      <c r="B157" s="164"/>
      <c r="C157" s="158"/>
      <c r="D157" s="161"/>
      <c r="E157" s="162"/>
      <c r="F157" s="159"/>
      <c r="G157" s="163"/>
      <c r="H157" s="159"/>
      <c r="I157" s="160"/>
      <c r="J157" s="235"/>
      <c r="K157" s="148"/>
      <c r="L157" s="330"/>
      <c r="M157" s="330"/>
    </row>
    <row r="158" spans="2:13" x14ac:dyDescent="0.2">
      <c r="B158" s="164"/>
      <c r="C158" s="158"/>
      <c r="D158" s="161"/>
      <c r="E158" s="162"/>
      <c r="F158" s="159"/>
      <c r="G158" s="163"/>
      <c r="H158" s="159"/>
      <c r="I158" s="160"/>
      <c r="J158" s="235"/>
      <c r="K158" s="148"/>
      <c r="L158" s="330"/>
      <c r="M158" s="330"/>
    </row>
    <row r="159" spans="2:13" x14ac:dyDescent="0.2">
      <c r="B159" s="164"/>
      <c r="C159" s="158"/>
      <c r="D159" s="161"/>
      <c r="E159" s="162"/>
      <c r="F159" s="159"/>
      <c r="G159" s="163"/>
      <c r="H159" s="159"/>
      <c r="I159" s="160"/>
      <c r="J159" s="235"/>
      <c r="K159" s="148"/>
      <c r="L159" s="330"/>
      <c r="M159" s="330"/>
    </row>
    <row r="160" spans="2:13" x14ac:dyDescent="0.2">
      <c r="B160" s="164"/>
      <c r="C160" s="158"/>
      <c r="D160" s="161"/>
      <c r="E160" s="162"/>
      <c r="F160" s="159"/>
      <c r="G160" s="163"/>
      <c r="H160" s="159"/>
      <c r="I160" s="160"/>
      <c r="J160" s="235"/>
      <c r="K160" s="148"/>
      <c r="L160" s="330"/>
      <c r="M160" s="330"/>
    </row>
    <row r="161" spans="2:13" x14ac:dyDescent="0.2">
      <c r="B161" s="164"/>
      <c r="C161" s="158"/>
      <c r="D161" s="161"/>
      <c r="E161" s="162"/>
      <c r="F161" s="159"/>
      <c r="G161" s="163"/>
      <c r="H161" s="159"/>
      <c r="I161" s="160"/>
      <c r="J161" s="235"/>
      <c r="K161" s="148"/>
      <c r="L161" s="330"/>
      <c r="M161" s="330"/>
    </row>
    <row r="162" spans="2:13" x14ac:dyDescent="0.2">
      <c r="B162" s="164"/>
      <c r="C162" s="158"/>
      <c r="D162" s="161"/>
      <c r="E162" s="162"/>
      <c r="F162" s="159"/>
      <c r="G162" s="163"/>
      <c r="H162" s="159"/>
      <c r="I162" s="160"/>
      <c r="J162" s="235"/>
      <c r="K162" s="148"/>
      <c r="L162" s="330"/>
      <c r="M162" s="330"/>
    </row>
    <row r="163" spans="2:13" x14ac:dyDescent="0.2">
      <c r="B163" s="164"/>
      <c r="C163" s="158"/>
      <c r="D163" s="161"/>
      <c r="E163" s="162"/>
      <c r="F163" s="159"/>
      <c r="G163" s="163"/>
      <c r="H163" s="159"/>
      <c r="I163" s="160"/>
      <c r="J163" s="235"/>
      <c r="K163" s="148"/>
      <c r="L163" s="330"/>
      <c r="M163" s="330"/>
    </row>
    <row r="164" spans="2:13" x14ac:dyDescent="0.2">
      <c r="B164" s="164"/>
      <c r="C164" s="158"/>
      <c r="D164" s="161"/>
      <c r="E164" s="162"/>
      <c r="F164" s="159"/>
      <c r="G164" s="163"/>
      <c r="H164" s="159"/>
      <c r="I164" s="160"/>
      <c r="J164" s="235"/>
      <c r="K164" s="148"/>
      <c r="L164" s="330"/>
      <c r="M164" s="330"/>
    </row>
    <row r="165" spans="2:13" x14ac:dyDescent="0.2">
      <c r="B165" s="164"/>
      <c r="C165" s="158"/>
      <c r="D165" s="161"/>
      <c r="E165" s="162"/>
      <c r="F165" s="159"/>
      <c r="G165" s="163"/>
      <c r="H165" s="159"/>
      <c r="I165" s="160"/>
      <c r="J165" s="235"/>
      <c r="K165" s="148"/>
      <c r="L165" s="330"/>
      <c r="M165" s="330"/>
    </row>
    <row r="166" spans="2:13" x14ac:dyDescent="0.2">
      <c r="B166" s="164"/>
      <c r="C166" s="158"/>
      <c r="D166" s="161"/>
      <c r="E166" s="162"/>
      <c r="F166" s="159"/>
      <c r="G166" s="163"/>
      <c r="H166" s="159"/>
      <c r="I166" s="160"/>
      <c r="J166" s="235"/>
      <c r="K166" s="148"/>
      <c r="L166" s="330"/>
      <c r="M166" s="330"/>
    </row>
    <row r="167" spans="2:13" x14ac:dyDescent="0.2">
      <c r="B167" s="164"/>
      <c r="C167" s="158"/>
      <c r="D167" s="161"/>
      <c r="E167" s="162"/>
      <c r="F167" s="159"/>
      <c r="G167" s="163"/>
      <c r="H167" s="159"/>
      <c r="I167" s="160"/>
      <c r="J167" s="235"/>
      <c r="K167" s="148"/>
      <c r="L167" s="330"/>
      <c r="M167" s="330"/>
    </row>
    <row r="168" spans="2:13" x14ac:dyDescent="0.2">
      <c r="B168" s="164"/>
      <c r="C168" s="158"/>
      <c r="D168" s="161"/>
      <c r="E168" s="162"/>
      <c r="F168" s="159"/>
      <c r="G168" s="163"/>
      <c r="H168" s="159"/>
      <c r="I168" s="160"/>
      <c r="J168" s="235"/>
      <c r="K168" s="148"/>
      <c r="L168" s="330"/>
      <c r="M168" s="330"/>
    </row>
    <row r="169" spans="2:13" x14ac:dyDescent="0.2">
      <c r="B169" s="164"/>
      <c r="C169" s="158"/>
      <c r="D169" s="161"/>
      <c r="E169" s="156"/>
      <c r="F169" s="159"/>
      <c r="G169" s="157"/>
      <c r="H169" s="159"/>
      <c r="I169" s="160"/>
      <c r="J169" s="235"/>
      <c r="K169" s="148"/>
      <c r="L169" s="330"/>
      <c r="M169" s="330"/>
    </row>
    <row r="170" spans="2:13" x14ac:dyDescent="0.2">
      <c r="B170" s="164"/>
      <c r="C170" s="158"/>
      <c r="D170" s="161"/>
      <c r="E170" s="162"/>
      <c r="F170" s="159"/>
      <c r="G170" s="163"/>
      <c r="H170" s="159"/>
      <c r="I170" s="160"/>
      <c r="J170" s="235"/>
      <c r="K170" s="148"/>
      <c r="L170" s="330"/>
      <c r="M170" s="330"/>
    </row>
    <row r="171" spans="2:13" x14ac:dyDescent="0.2">
      <c r="B171" s="164"/>
      <c r="C171" s="158"/>
      <c r="D171" s="161"/>
      <c r="E171" s="162"/>
      <c r="F171" s="159"/>
      <c r="G171" s="163"/>
      <c r="H171" s="159"/>
      <c r="I171" s="160"/>
      <c r="J171" s="235"/>
      <c r="K171" s="148"/>
      <c r="L171" s="330"/>
      <c r="M171" s="330"/>
    </row>
    <row r="172" spans="2:13" x14ac:dyDescent="0.2">
      <c r="B172" s="164"/>
      <c r="C172" s="158"/>
      <c r="D172" s="161"/>
      <c r="E172" s="162"/>
      <c r="F172" s="159"/>
      <c r="G172" s="163"/>
      <c r="H172" s="159"/>
      <c r="I172" s="160"/>
      <c r="J172" s="235"/>
      <c r="K172" s="148"/>
      <c r="L172" s="330"/>
      <c r="M172" s="330"/>
    </row>
    <row r="173" spans="2:13" x14ac:dyDescent="0.2">
      <c r="B173" s="164"/>
      <c r="C173" s="158"/>
      <c r="D173" s="161"/>
      <c r="E173" s="162"/>
      <c r="F173" s="159"/>
      <c r="G173" s="163"/>
      <c r="H173" s="159"/>
      <c r="I173" s="160"/>
      <c r="J173" s="235"/>
      <c r="K173" s="148"/>
      <c r="L173" s="330"/>
      <c r="M173" s="330"/>
    </row>
    <row r="174" spans="2:13" x14ac:dyDescent="0.2">
      <c r="B174" s="164"/>
      <c r="C174" s="158"/>
      <c r="D174" s="161"/>
      <c r="E174" s="162"/>
      <c r="F174" s="159"/>
      <c r="G174" s="163"/>
      <c r="H174" s="159"/>
      <c r="I174" s="160"/>
      <c r="J174" s="235"/>
      <c r="K174" s="148"/>
      <c r="L174" s="330"/>
      <c r="M174" s="330"/>
    </row>
    <row r="175" spans="2:13" x14ac:dyDescent="0.2">
      <c r="B175" s="164"/>
      <c r="C175" s="158"/>
      <c r="D175" s="161"/>
      <c r="E175" s="162"/>
      <c r="F175" s="159"/>
      <c r="G175" s="163"/>
      <c r="H175" s="159"/>
      <c r="I175" s="160"/>
      <c r="J175" s="235"/>
      <c r="K175" s="148"/>
      <c r="L175" s="330"/>
      <c r="M175" s="330"/>
    </row>
    <row r="176" spans="2:13" x14ac:dyDescent="0.2">
      <c r="B176" s="164"/>
      <c r="C176" s="158"/>
      <c r="D176" s="161"/>
      <c r="E176" s="162"/>
      <c r="F176" s="159"/>
      <c r="G176" s="163"/>
      <c r="H176" s="159"/>
      <c r="I176" s="160"/>
      <c r="J176" s="235"/>
      <c r="K176" s="148"/>
      <c r="L176" s="330"/>
      <c r="M176" s="330"/>
    </row>
    <row r="177" spans="2:13" x14ac:dyDescent="0.2">
      <c r="B177" s="164"/>
      <c r="C177" s="161"/>
      <c r="D177" s="161"/>
      <c r="E177" s="162"/>
      <c r="F177" s="159"/>
      <c r="G177" s="163"/>
      <c r="H177" s="159"/>
      <c r="I177" s="160"/>
      <c r="J177" s="235"/>
      <c r="K177" s="148"/>
      <c r="L177" s="330"/>
      <c r="M177" s="330"/>
    </row>
    <row r="178" spans="2:13" x14ac:dyDescent="0.2">
      <c r="B178" s="165"/>
      <c r="C178" s="166"/>
      <c r="D178" s="166"/>
      <c r="E178" s="155"/>
      <c r="F178" s="155"/>
      <c r="G178" s="167"/>
      <c r="H178" s="155"/>
      <c r="I178" s="168"/>
      <c r="J178" s="237"/>
      <c r="K178" s="148"/>
      <c r="L178" s="330"/>
      <c r="M178" s="330"/>
    </row>
    <row r="179" spans="2:13" x14ac:dyDescent="0.2">
      <c r="B179" s="164"/>
      <c r="C179" s="161"/>
      <c r="D179" s="161"/>
      <c r="E179" s="162"/>
      <c r="F179" s="159"/>
      <c r="G179" s="163"/>
      <c r="H179" s="159"/>
      <c r="I179" s="160"/>
      <c r="J179" s="235"/>
      <c r="K179" s="148"/>
      <c r="L179" s="330"/>
      <c r="M179" s="330"/>
    </row>
    <row r="180" spans="2:13" x14ac:dyDescent="0.2">
      <c r="B180" s="164"/>
      <c r="C180" s="161"/>
      <c r="D180" s="161"/>
      <c r="E180" s="162"/>
      <c r="F180" s="159"/>
      <c r="G180" s="163"/>
      <c r="H180" s="159"/>
      <c r="I180" s="160"/>
      <c r="J180" s="235"/>
      <c r="K180" s="148"/>
      <c r="L180" s="330"/>
      <c r="M180" s="330"/>
    </row>
    <row r="181" spans="2:13" x14ac:dyDescent="0.2">
      <c r="B181" s="164"/>
      <c r="C181" s="161"/>
      <c r="D181" s="161"/>
      <c r="E181" s="162"/>
      <c r="F181" s="159"/>
      <c r="G181" s="163"/>
      <c r="H181" s="159"/>
      <c r="I181" s="160"/>
      <c r="J181" s="235"/>
      <c r="K181" s="148"/>
      <c r="L181" s="330"/>
      <c r="M181" s="330"/>
    </row>
    <row r="182" spans="2:13" x14ac:dyDescent="0.2">
      <c r="B182" s="164"/>
      <c r="C182" s="161"/>
      <c r="D182" s="161"/>
      <c r="E182" s="162"/>
      <c r="F182" s="159"/>
      <c r="G182" s="163"/>
      <c r="H182" s="159"/>
      <c r="I182" s="160"/>
      <c r="J182" s="235"/>
      <c r="K182" s="148"/>
      <c r="L182" s="330"/>
      <c r="M182" s="330"/>
    </row>
    <row r="183" spans="2:13" x14ac:dyDescent="0.2">
      <c r="B183" s="164"/>
      <c r="C183" s="161"/>
      <c r="D183" s="161"/>
      <c r="E183" s="162"/>
      <c r="F183" s="159"/>
      <c r="G183" s="163"/>
      <c r="H183" s="159"/>
      <c r="I183" s="160"/>
      <c r="J183" s="235"/>
      <c r="K183" s="148"/>
      <c r="L183" s="330"/>
      <c r="M183" s="330"/>
    </row>
    <row r="184" spans="2:13" x14ac:dyDescent="0.2">
      <c r="B184" s="164"/>
      <c r="C184" s="161"/>
      <c r="D184" s="161"/>
      <c r="E184" s="162"/>
      <c r="F184" s="159"/>
      <c r="G184" s="163"/>
      <c r="H184" s="159"/>
      <c r="I184" s="160"/>
      <c r="J184" s="235"/>
      <c r="K184" s="148"/>
      <c r="L184" s="330"/>
      <c r="M184" s="330"/>
    </row>
    <row r="185" spans="2:13" x14ac:dyDescent="0.2">
      <c r="B185" s="164"/>
      <c r="C185" s="161"/>
      <c r="D185" s="161"/>
      <c r="E185" s="162"/>
      <c r="F185" s="159"/>
      <c r="G185" s="163"/>
      <c r="H185" s="159"/>
      <c r="I185" s="160"/>
      <c r="J185" s="235"/>
      <c r="K185" s="148"/>
      <c r="L185" s="330"/>
      <c r="M185" s="330"/>
    </row>
    <row r="186" spans="2:13" x14ac:dyDescent="0.2">
      <c r="B186" s="164"/>
      <c r="C186" s="161"/>
      <c r="D186" s="161"/>
      <c r="E186" s="162"/>
      <c r="F186" s="159"/>
      <c r="G186" s="163"/>
      <c r="H186" s="159"/>
      <c r="I186" s="160"/>
      <c r="J186" s="235"/>
      <c r="K186" s="148"/>
      <c r="L186" s="330"/>
      <c r="M186" s="330"/>
    </row>
    <row r="187" spans="2:13" x14ac:dyDescent="0.2">
      <c r="B187" s="164"/>
      <c r="C187" s="161"/>
      <c r="D187" s="161"/>
      <c r="E187" s="162"/>
      <c r="F187" s="159"/>
      <c r="G187" s="163"/>
      <c r="H187" s="159"/>
      <c r="I187" s="160"/>
      <c r="J187" s="235"/>
      <c r="K187" s="148"/>
      <c r="L187" s="330"/>
      <c r="M187" s="330"/>
    </row>
    <row r="188" spans="2:13" x14ac:dyDescent="0.2">
      <c r="B188" s="164"/>
      <c r="C188" s="161"/>
      <c r="D188" s="161"/>
      <c r="E188" s="162"/>
      <c r="F188" s="159"/>
      <c r="G188" s="163"/>
      <c r="H188" s="159"/>
      <c r="I188" s="160"/>
      <c r="J188" s="235"/>
      <c r="K188" s="148"/>
      <c r="L188" s="330"/>
      <c r="M188" s="330"/>
    </row>
    <row r="189" spans="2:13" x14ac:dyDescent="0.2">
      <c r="B189" s="164"/>
      <c r="C189" s="161"/>
      <c r="D189" s="161"/>
      <c r="E189" s="162"/>
      <c r="F189" s="159"/>
      <c r="G189" s="163"/>
      <c r="H189" s="159"/>
      <c r="I189" s="160"/>
      <c r="J189" s="235"/>
      <c r="K189" s="148"/>
      <c r="L189" s="330"/>
      <c r="M189" s="330"/>
    </row>
    <row r="190" spans="2:13" x14ac:dyDescent="0.2">
      <c r="B190" s="164"/>
      <c r="C190" s="161"/>
      <c r="D190" s="161"/>
      <c r="E190" s="162"/>
      <c r="F190" s="159"/>
      <c r="G190" s="163"/>
      <c r="H190" s="159"/>
      <c r="I190" s="160"/>
      <c r="J190" s="235"/>
      <c r="K190" s="148"/>
      <c r="L190" s="330"/>
      <c r="M190" s="330"/>
    </row>
    <row r="191" spans="2:13" x14ac:dyDescent="0.2">
      <c r="B191" s="164"/>
      <c r="C191" s="161"/>
      <c r="D191" s="161"/>
      <c r="E191" s="162"/>
      <c r="F191" s="159"/>
      <c r="G191" s="163"/>
      <c r="H191" s="159"/>
      <c r="I191" s="160"/>
      <c r="J191" s="235"/>
      <c r="K191" s="148"/>
      <c r="L191" s="330"/>
      <c r="M191" s="330"/>
    </row>
    <row r="192" spans="2:13" x14ac:dyDescent="0.2">
      <c r="B192" s="164"/>
      <c r="C192" s="161"/>
      <c r="D192" s="158"/>
      <c r="E192" s="156"/>
      <c r="F192" s="159"/>
      <c r="G192" s="163"/>
      <c r="H192" s="159"/>
      <c r="I192" s="160"/>
      <c r="J192" s="235"/>
      <c r="K192" s="148"/>
      <c r="L192" s="330"/>
      <c r="M192" s="330"/>
    </row>
    <row r="193" spans="2:13" x14ac:dyDescent="0.2">
      <c r="B193" s="164"/>
      <c r="C193" s="161"/>
      <c r="D193" s="158"/>
      <c r="E193" s="156"/>
      <c r="F193" s="159"/>
      <c r="G193" s="163"/>
      <c r="H193" s="159"/>
      <c r="I193" s="160"/>
      <c r="J193" s="235"/>
      <c r="K193" s="148"/>
      <c r="L193" s="330"/>
      <c r="M193" s="330"/>
    </row>
    <row r="194" spans="2:13" x14ac:dyDescent="0.2">
      <c r="B194" s="164"/>
      <c r="C194" s="161"/>
      <c r="D194" s="161"/>
      <c r="E194" s="162"/>
      <c r="F194" s="159"/>
      <c r="G194" s="163"/>
      <c r="H194" s="159"/>
      <c r="I194" s="160"/>
      <c r="J194" s="235"/>
      <c r="K194" s="148"/>
      <c r="L194" s="330"/>
      <c r="M194" s="330"/>
    </row>
    <row r="195" spans="2:13" x14ac:dyDescent="0.2">
      <c r="B195" s="164"/>
      <c r="C195" s="161"/>
      <c r="D195" s="161"/>
      <c r="E195" s="162"/>
      <c r="F195" s="159"/>
      <c r="G195" s="163"/>
      <c r="H195" s="159"/>
      <c r="I195" s="160"/>
      <c r="J195" s="235"/>
      <c r="K195" s="148"/>
      <c r="L195" s="330"/>
      <c r="M195" s="330"/>
    </row>
    <row r="196" spans="2:13" x14ac:dyDescent="0.2">
      <c r="B196" s="164"/>
      <c r="C196" s="161"/>
      <c r="D196" s="161"/>
      <c r="E196" s="162"/>
      <c r="F196" s="159"/>
      <c r="G196" s="163"/>
      <c r="H196" s="159"/>
      <c r="I196" s="160"/>
      <c r="J196" s="235"/>
      <c r="K196" s="148"/>
      <c r="L196" s="330"/>
      <c r="M196" s="330"/>
    </row>
    <row r="197" spans="2:13" x14ac:dyDescent="0.2">
      <c r="B197" s="164"/>
      <c r="C197" s="161"/>
      <c r="D197" s="161"/>
      <c r="E197" s="162"/>
      <c r="F197" s="159"/>
      <c r="G197" s="163"/>
      <c r="H197" s="159"/>
      <c r="I197" s="160"/>
      <c r="J197" s="235"/>
      <c r="K197" s="148"/>
      <c r="L197" s="330"/>
      <c r="M197" s="330"/>
    </row>
    <row r="198" spans="2:13" x14ac:dyDescent="0.2">
      <c r="B198" s="164"/>
      <c r="C198" s="161"/>
      <c r="D198" s="161"/>
      <c r="E198" s="162"/>
      <c r="F198" s="159"/>
      <c r="G198" s="163"/>
      <c r="H198" s="159"/>
      <c r="I198" s="160"/>
      <c r="J198" s="235"/>
      <c r="K198" s="148"/>
      <c r="L198" s="330"/>
      <c r="M198" s="330"/>
    </row>
    <row r="199" spans="2:13" x14ac:dyDescent="0.2">
      <c r="B199" s="164"/>
      <c r="C199" s="161"/>
      <c r="D199" s="161"/>
      <c r="E199" s="162"/>
      <c r="F199" s="159"/>
      <c r="G199" s="163"/>
      <c r="H199" s="159"/>
      <c r="I199" s="160"/>
      <c r="J199" s="235"/>
      <c r="K199" s="148"/>
      <c r="L199" s="330"/>
      <c r="M199" s="330"/>
    </row>
    <row r="200" spans="2:13" x14ac:dyDescent="0.2">
      <c r="B200" s="164"/>
      <c r="C200" s="161"/>
      <c r="D200" s="161"/>
      <c r="E200" s="162"/>
      <c r="F200" s="159"/>
      <c r="G200" s="163"/>
      <c r="H200" s="159"/>
      <c r="I200" s="160"/>
      <c r="J200" s="235"/>
      <c r="K200" s="148"/>
      <c r="L200" s="330"/>
      <c r="M200" s="330"/>
    </row>
    <row r="201" spans="2:13" x14ac:dyDescent="0.2">
      <c r="B201" s="164"/>
      <c r="C201" s="161"/>
      <c r="D201" s="161"/>
      <c r="E201" s="162"/>
      <c r="F201" s="159"/>
      <c r="G201" s="163"/>
      <c r="H201" s="159"/>
      <c r="I201" s="160"/>
      <c r="J201" s="235"/>
      <c r="K201" s="148"/>
      <c r="L201" s="330"/>
      <c r="M201" s="330"/>
    </row>
    <row r="202" spans="2:13" x14ac:dyDescent="0.2">
      <c r="B202" s="164"/>
      <c r="C202" s="161"/>
      <c r="D202" s="161"/>
      <c r="E202" s="162"/>
      <c r="F202" s="159"/>
      <c r="G202" s="163"/>
      <c r="H202" s="159"/>
      <c r="I202" s="160"/>
      <c r="J202" s="235"/>
      <c r="K202" s="148"/>
      <c r="L202" s="330"/>
      <c r="M202" s="330"/>
    </row>
    <row r="203" spans="2:13" x14ac:dyDescent="0.2">
      <c r="B203" s="164"/>
      <c r="C203" s="161"/>
      <c r="D203" s="161"/>
      <c r="E203" s="162"/>
      <c r="F203" s="159"/>
      <c r="G203" s="163"/>
      <c r="H203" s="159"/>
      <c r="I203" s="160"/>
      <c r="J203" s="235"/>
      <c r="K203" s="148"/>
      <c r="L203" s="330"/>
      <c r="M203" s="330"/>
    </row>
    <row r="204" spans="2:13" x14ac:dyDescent="0.2">
      <c r="B204" s="164"/>
      <c r="C204" s="161"/>
      <c r="D204" s="161"/>
      <c r="E204" s="162"/>
      <c r="F204" s="159"/>
      <c r="G204" s="163"/>
      <c r="H204" s="159"/>
      <c r="I204" s="160"/>
      <c r="J204" s="235"/>
      <c r="K204" s="148"/>
      <c r="L204" s="330"/>
      <c r="M204" s="330"/>
    </row>
    <row r="205" spans="2:13" x14ac:dyDescent="0.2">
      <c r="B205" s="164"/>
      <c r="C205" s="161"/>
      <c r="D205" s="161"/>
      <c r="E205" s="162"/>
      <c r="F205" s="159"/>
      <c r="G205" s="163"/>
      <c r="H205" s="159"/>
      <c r="I205" s="160"/>
      <c r="J205" s="235"/>
      <c r="K205" s="148"/>
      <c r="L205" s="330"/>
      <c r="M205" s="330"/>
    </row>
    <row r="206" spans="2:13" x14ac:dyDescent="0.2">
      <c r="B206" s="164"/>
      <c r="C206" s="161"/>
      <c r="D206" s="161"/>
      <c r="E206" s="162"/>
      <c r="F206" s="159"/>
      <c r="G206" s="163"/>
      <c r="H206" s="159"/>
      <c r="I206" s="160"/>
      <c r="J206" s="235"/>
      <c r="K206" s="148"/>
      <c r="L206" s="330"/>
      <c r="M206" s="330"/>
    </row>
    <row r="207" spans="2:13" x14ac:dyDescent="0.2">
      <c r="B207" s="164"/>
      <c r="C207" s="161"/>
      <c r="D207" s="161"/>
      <c r="E207" s="162"/>
      <c r="F207" s="159"/>
      <c r="G207" s="163"/>
      <c r="H207" s="159"/>
      <c r="I207" s="160"/>
      <c r="J207" s="235"/>
      <c r="K207" s="148"/>
      <c r="L207" s="330"/>
      <c r="M207" s="330"/>
    </row>
    <row r="208" spans="2:13" x14ac:dyDescent="0.2">
      <c r="B208" s="164"/>
      <c r="C208" s="161"/>
      <c r="D208" s="161"/>
      <c r="E208" s="162"/>
      <c r="F208" s="159"/>
      <c r="G208" s="163"/>
      <c r="H208" s="159"/>
      <c r="I208" s="160"/>
      <c r="J208" s="235"/>
      <c r="K208" s="148"/>
      <c r="L208" s="330"/>
      <c r="M208" s="330"/>
    </row>
    <row r="209" spans="2:13" x14ac:dyDescent="0.2">
      <c r="B209" s="164"/>
      <c r="C209" s="161"/>
      <c r="D209" s="161"/>
      <c r="E209" s="156"/>
      <c r="F209" s="159"/>
      <c r="G209" s="163"/>
      <c r="H209" s="159"/>
      <c r="I209" s="160"/>
      <c r="J209" s="235"/>
      <c r="K209" s="148"/>
      <c r="L209" s="330"/>
      <c r="M209" s="330"/>
    </row>
    <row r="210" spans="2:13" x14ac:dyDescent="0.2">
      <c r="B210" s="164"/>
      <c r="C210" s="161"/>
      <c r="D210" s="161"/>
      <c r="E210" s="162"/>
      <c r="F210" s="159"/>
      <c r="G210" s="163"/>
      <c r="H210" s="159"/>
      <c r="I210" s="160"/>
      <c r="J210" s="235"/>
      <c r="K210" s="148"/>
      <c r="L210" s="330"/>
      <c r="M210" s="330"/>
    </row>
    <row r="211" spans="2:13" x14ac:dyDescent="0.2">
      <c r="B211" s="207"/>
      <c r="C211" s="161"/>
      <c r="D211" s="161"/>
      <c r="E211" s="162"/>
      <c r="F211" s="159"/>
      <c r="G211" s="163"/>
      <c r="H211" s="159"/>
      <c r="I211" s="160"/>
      <c r="J211" s="235"/>
      <c r="K211" s="148"/>
      <c r="L211" s="330"/>
      <c r="M211" s="330"/>
    </row>
    <row r="212" spans="2:13" x14ac:dyDescent="0.2">
      <c r="B212" s="207"/>
      <c r="C212" s="161"/>
      <c r="D212" s="161"/>
      <c r="E212" s="162"/>
      <c r="F212" s="159"/>
      <c r="G212" s="163"/>
      <c r="H212" s="159"/>
      <c r="I212" s="160"/>
      <c r="J212" s="235"/>
      <c r="K212" s="148"/>
      <c r="L212" s="330"/>
      <c r="M212" s="330"/>
    </row>
    <row r="213" spans="2:13" x14ac:dyDescent="0.2">
      <c r="B213" s="207"/>
      <c r="C213" s="161"/>
      <c r="D213" s="161"/>
      <c r="E213" s="162"/>
      <c r="F213" s="159"/>
      <c r="G213" s="163"/>
      <c r="H213" s="159"/>
      <c r="I213" s="160"/>
      <c r="J213" s="235"/>
      <c r="K213" s="148"/>
      <c r="L213" s="330"/>
      <c r="M213" s="330"/>
    </row>
    <row r="214" spans="2:13" x14ac:dyDescent="0.2">
      <c r="B214" s="208"/>
      <c r="C214" s="169"/>
      <c r="D214" s="169"/>
      <c r="E214" s="170"/>
      <c r="F214" s="171"/>
      <c r="G214" s="172"/>
      <c r="H214" s="171"/>
      <c r="I214" s="173"/>
      <c r="J214" s="238"/>
      <c r="K214" s="148"/>
      <c r="L214" s="330"/>
      <c r="M214" s="330"/>
    </row>
    <row r="215" spans="2:13" x14ac:dyDescent="0.2">
      <c r="B215" s="209"/>
      <c r="C215" s="174"/>
      <c r="D215" s="174"/>
      <c r="E215" s="175"/>
      <c r="F215" s="176"/>
      <c r="G215" s="177"/>
      <c r="H215" s="176"/>
      <c r="I215" s="178"/>
      <c r="J215" s="239"/>
      <c r="K215" s="148"/>
      <c r="L215" s="330"/>
      <c r="M215" s="330"/>
    </row>
    <row r="216" spans="2:13" x14ac:dyDescent="0.2">
      <c r="B216" s="210"/>
      <c r="C216" s="174"/>
      <c r="D216" s="174"/>
      <c r="E216" s="175"/>
      <c r="F216" s="176"/>
      <c r="G216" s="177"/>
      <c r="H216" s="176"/>
      <c r="I216" s="178"/>
      <c r="J216" s="239"/>
      <c r="K216" s="148"/>
      <c r="L216" s="330"/>
      <c r="M216" s="330"/>
    </row>
    <row r="217" spans="2:13" x14ac:dyDescent="0.2">
      <c r="B217" s="210"/>
      <c r="C217" s="174"/>
      <c r="D217" s="174"/>
      <c r="E217" s="175"/>
      <c r="F217" s="176"/>
      <c r="G217" s="177"/>
      <c r="H217" s="176"/>
      <c r="I217" s="178"/>
      <c r="J217" s="239"/>
      <c r="K217" s="148"/>
      <c r="L217" s="330"/>
      <c r="M217" s="330"/>
    </row>
    <row r="218" spans="2:13" x14ac:dyDescent="0.2">
      <c r="B218" s="210"/>
      <c r="C218" s="174"/>
      <c r="D218" s="174"/>
      <c r="E218" s="175"/>
      <c r="F218" s="176"/>
      <c r="G218" s="177"/>
      <c r="H218" s="176"/>
      <c r="I218" s="178"/>
      <c r="J218" s="239"/>
      <c r="K218" s="148"/>
      <c r="L218" s="330"/>
      <c r="M218" s="330"/>
    </row>
    <row r="219" spans="2:13" x14ac:dyDescent="0.2">
      <c r="B219" s="210"/>
      <c r="C219" s="174"/>
      <c r="D219" s="174"/>
      <c r="E219" s="175"/>
      <c r="F219" s="176"/>
      <c r="G219" s="177"/>
      <c r="H219" s="176"/>
      <c r="I219" s="178"/>
      <c r="J219" s="239"/>
      <c r="K219" s="148"/>
      <c r="L219" s="330"/>
      <c r="M219" s="330"/>
    </row>
    <row r="220" spans="2:13" x14ac:dyDescent="0.2">
      <c r="B220" s="210"/>
      <c r="C220" s="174"/>
      <c r="D220" s="174"/>
      <c r="E220" s="175"/>
      <c r="F220" s="176"/>
      <c r="G220" s="177"/>
      <c r="H220" s="176"/>
      <c r="I220" s="178"/>
      <c r="J220" s="239"/>
      <c r="K220" s="148"/>
      <c r="L220" s="330"/>
      <c r="M220" s="330"/>
    </row>
    <row r="221" spans="2:13" x14ac:dyDescent="0.2">
      <c r="B221" s="210"/>
      <c r="C221" s="174"/>
      <c r="D221" s="174"/>
      <c r="E221" s="175"/>
      <c r="F221" s="176"/>
      <c r="G221" s="177"/>
      <c r="H221" s="176"/>
      <c r="I221" s="178"/>
      <c r="J221" s="239"/>
      <c r="K221" s="148"/>
      <c r="L221" s="330"/>
      <c r="M221" s="330"/>
    </row>
    <row r="222" spans="2:13" x14ac:dyDescent="0.2">
      <c r="B222" s="210"/>
      <c r="C222" s="174"/>
      <c r="D222" s="174"/>
      <c r="E222" s="175"/>
      <c r="F222" s="176"/>
      <c r="G222" s="177"/>
      <c r="H222" s="176"/>
      <c r="I222" s="178"/>
      <c r="J222" s="239"/>
      <c r="K222" s="148"/>
      <c r="L222" s="330"/>
      <c r="M222" s="330"/>
    </row>
    <row r="223" spans="2:13" x14ac:dyDescent="0.2">
      <c r="B223" s="210"/>
      <c r="C223" s="174"/>
      <c r="D223" s="174"/>
      <c r="E223" s="175"/>
      <c r="F223" s="176"/>
      <c r="G223" s="177"/>
      <c r="H223" s="176"/>
      <c r="I223" s="178"/>
      <c r="J223" s="239"/>
      <c r="K223" s="148"/>
      <c r="L223" s="330"/>
      <c r="M223" s="330"/>
    </row>
    <row r="224" spans="2:13" x14ac:dyDescent="0.2">
      <c r="B224" s="210"/>
      <c r="C224" s="174"/>
      <c r="D224" s="174"/>
      <c r="E224" s="175"/>
      <c r="F224" s="176"/>
      <c r="G224" s="177"/>
      <c r="H224" s="176"/>
      <c r="I224" s="178"/>
      <c r="J224" s="239"/>
      <c r="K224" s="148"/>
      <c r="L224" s="330"/>
      <c r="M224" s="330"/>
    </row>
    <row r="225" spans="2:13" x14ac:dyDescent="0.2">
      <c r="B225" s="210"/>
      <c r="C225" s="174"/>
      <c r="D225" s="174"/>
      <c r="E225" s="175"/>
      <c r="F225" s="176"/>
      <c r="G225" s="177"/>
      <c r="H225" s="176"/>
      <c r="I225" s="178"/>
      <c r="J225" s="239"/>
      <c r="K225" s="148"/>
      <c r="L225" s="330"/>
      <c r="M225" s="330"/>
    </row>
    <row r="226" spans="2:13" x14ac:dyDescent="0.2">
      <c r="B226" s="210"/>
      <c r="C226" s="174"/>
      <c r="D226" s="174"/>
      <c r="E226" s="175"/>
      <c r="F226" s="176"/>
      <c r="G226" s="177"/>
      <c r="H226" s="176"/>
      <c r="I226" s="178"/>
      <c r="J226" s="239"/>
      <c r="K226" s="148"/>
      <c r="L226" s="330"/>
      <c r="M226" s="330"/>
    </row>
    <row r="227" spans="2:13" x14ac:dyDescent="0.2">
      <c r="B227" s="210"/>
      <c r="C227" s="174"/>
      <c r="D227" s="174"/>
      <c r="E227" s="175"/>
      <c r="F227" s="176"/>
      <c r="G227" s="177"/>
      <c r="H227" s="176"/>
      <c r="I227" s="178"/>
      <c r="J227" s="239"/>
      <c r="K227" s="148"/>
      <c r="L227" s="330"/>
      <c r="M227" s="330"/>
    </row>
    <row r="228" spans="2:13" x14ac:dyDescent="0.2">
      <c r="B228" s="210"/>
      <c r="C228" s="174"/>
      <c r="D228" s="174"/>
      <c r="E228" s="175"/>
      <c r="F228" s="176"/>
      <c r="G228" s="177"/>
      <c r="H228" s="176"/>
      <c r="I228" s="178"/>
      <c r="J228" s="239"/>
      <c r="K228" s="148"/>
      <c r="L228" s="330"/>
      <c r="M228" s="330"/>
    </row>
    <row r="229" spans="2:13" x14ac:dyDescent="0.2">
      <c r="B229" s="210"/>
      <c r="C229" s="174"/>
      <c r="D229" s="174"/>
      <c r="E229" s="175"/>
      <c r="F229" s="176"/>
      <c r="G229" s="177"/>
      <c r="H229" s="176"/>
      <c r="I229" s="178"/>
      <c r="J229" s="239"/>
      <c r="K229" s="148"/>
      <c r="L229" s="330"/>
      <c r="M229" s="330"/>
    </row>
    <row r="230" spans="2:13" x14ac:dyDescent="0.2">
      <c r="B230" s="210"/>
      <c r="C230" s="174"/>
      <c r="D230" s="174"/>
      <c r="E230" s="175"/>
      <c r="F230" s="176"/>
      <c r="G230" s="177"/>
      <c r="H230" s="176"/>
      <c r="I230" s="178"/>
      <c r="J230" s="239"/>
      <c r="K230" s="148"/>
      <c r="L230" s="330"/>
      <c r="M230" s="330"/>
    </row>
    <row r="231" spans="2:13" x14ac:dyDescent="0.2">
      <c r="B231" s="210"/>
      <c r="C231" s="174"/>
      <c r="D231" s="174"/>
      <c r="E231" s="175"/>
      <c r="F231" s="176"/>
      <c r="G231" s="177"/>
      <c r="H231" s="176"/>
      <c r="I231" s="178"/>
      <c r="J231" s="239"/>
      <c r="K231" s="148"/>
      <c r="L231" s="330"/>
      <c r="M231" s="330"/>
    </row>
    <row r="232" spans="2:13" x14ac:dyDescent="0.2">
      <c r="B232" s="210"/>
      <c r="C232" s="174"/>
      <c r="D232" s="174"/>
      <c r="E232" s="175"/>
      <c r="F232" s="176"/>
      <c r="G232" s="177"/>
      <c r="H232" s="176"/>
      <c r="I232" s="178"/>
      <c r="J232" s="239"/>
      <c r="K232" s="148"/>
      <c r="L232" s="330"/>
      <c r="M232" s="330"/>
    </row>
    <row r="233" spans="2:13" x14ac:dyDescent="0.2">
      <c r="B233" s="210"/>
      <c r="C233" s="174"/>
      <c r="D233" s="174"/>
      <c r="E233" s="175"/>
      <c r="F233" s="176"/>
      <c r="G233" s="177"/>
      <c r="H233" s="176"/>
      <c r="I233" s="178"/>
      <c r="J233" s="239"/>
      <c r="K233" s="148"/>
      <c r="L233" s="330"/>
      <c r="M233" s="330"/>
    </row>
    <row r="234" spans="2:13" x14ac:dyDescent="0.2">
      <c r="B234" s="210"/>
      <c r="C234" s="174"/>
      <c r="D234" s="174"/>
      <c r="E234" s="175"/>
      <c r="F234" s="176"/>
      <c r="G234" s="177"/>
      <c r="H234" s="176"/>
      <c r="I234" s="178"/>
      <c r="J234" s="239"/>
      <c r="K234" s="148"/>
      <c r="L234" s="330"/>
      <c r="M234" s="330"/>
    </row>
    <row r="235" spans="2:13" x14ac:dyDescent="0.2">
      <c r="B235" s="210"/>
      <c r="C235" s="174"/>
      <c r="D235" s="174"/>
      <c r="E235" s="175"/>
      <c r="F235" s="176"/>
      <c r="G235" s="177"/>
      <c r="H235" s="176"/>
      <c r="I235" s="178"/>
      <c r="J235" s="239"/>
      <c r="K235" s="148"/>
      <c r="L235" s="330"/>
      <c r="M235" s="330"/>
    </row>
    <row r="236" spans="2:13" x14ac:dyDescent="0.2">
      <c r="B236" s="210"/>
      <c r="C236" s="174"/>
      <c r="D236" s="174"/>
      <c r="E236" s="175"/>
      <c r="F236" s="176"/>
      <c r="G236" s="177"/>
      <c r="H236" s="176"/>
      <c r="I236" s="178"/>
      <c r="J236" s="239"/>
      <c r="K236" s="148"/>
      <c r="L236" s="330"/>
      <c r="M236" s="330"/>
    </row>
    <row r="237" spans="2:13" x14ac:dyDescent="0.2">
      <c r="B237" s="210"/>
      <c r="C237" s="174"/>
      <c r="D237" s="174"/>
      <c r="E237" s="175"/>
      <c r="F237" s="176"/>
      <c r="G237" s="177"/>
      <c r="H237" s="176"/>
      <c r="I237" s="178"/>
      <c r="J237" s="239"/>
      <c r="K237" s="148"/>
      <c r="L237" s="330"/>
      <c r="M237" s="330"/>
    </row>
    <row r="238" spans="2:13" ht="18" x14ac:dyDescent="0.2">
      <c r="B238" s="204"/>
      <c r="C238" s="174"/>
      <c r="D238" s="174"/>
      <c r="E238" s="175"/>
      <c r="F238" s="176"/>
      <c r="G238" s="177"/>
      <c r="H238" s="176"/>
      <c r="I238" s="178"/>
      <c r="J238" s="239"/>
      <c r="K238" s="148"/>
      <c r="L238" s="330"/>
      <c r="M238" s="330"/>
    </row>
    <row r="239" spans="2:13" x14ac:dyDescent="0.2">
      <c r="B239" s="179"/>
      <c r="C239" s="180"/>
      <c r="D239" s="180"/>
      <c r="E239" s="181"/>
      <c r="F239" s="182"/>
      <c r="G239" s="183"/>
      <c r="H239" s="182"/>
      <c r="I239" s="184"/>
      <c r="J239" s="240"/>
      <c r="K239" s="148"/>
      <c r="L239" s="330"/>
      <c r="M239" s="330"/>
    </row>
    <row r="240" spans="2:13" ht="13.5" x14ac:dyDescent="0.2">
      <c r="B240" s="185"/>
      <c r="C240" s="187"/>
      <c r="D240" s="188"/>
      <c r="E240" s="189"/>
      <c r="F240" s="190"/>
      <c r="G240" s="191"/>
      <c r="H240" s="192"/>
      <c r="I240" s="193"/>
      <c r="J240" s="241"/>
      <c r="K240" s="148"/>
      <c r="L240" s="330"/>
      <c r="M240" s="330"/>
    </row>
    <row r="241" spans="2:13" ht="13.5" x14ac:dyDescent="0.2">
      <c r="B241" s="185"/>
      <c r="C241" s="187"/>
      <c r="D241" s="188"/>
      <c r="E241" s="189"/>
      <c r="F241" s="190"/>
      <c r="G241" s="191"/>
      <c r="H241" s="192"/>
      <c r="I241" s="193"/>
      <c r="J241" s="241"/>
      <c r="K241" s="148"/>
      <c r="L241" s="330"/>
      <c r="M241" s="330"/>
    </row>
    <row r="242" spans="2:13" ht="13.5" x14ac:dyDescent="0.2">
      <c r="B242" s="185"/>
      <c r="C242" s="187"/>
      <c r="D242" s="188"/>
      <c r="E242" s="189"/>
      <c r="F242" s="190"/>
      <c r="G242" s="191"/>
      <c r="H242" s="192"/>
      <c r="I242" s="193"/>
      <c r="J242" s="241"/>
      <c r="K242" s="148"/>
      <c r="L242" s="330"/>
      <c r="M242" s="330"/>
    </row>
    <row r="243" spans="2:13" x14ac:dyDescent="0.2">
      <c r="B243" s="185"/>
      <c r="C243" s="187"/>
      <c r="D243" s="195"/>
      <c r="E243" s="196"/>
      <c r="F243" s="190"/>
      <c r="G243" s="191"/>
      <c r="H243" s="192"/>
      <c r="I243" s="193"/>
      <c r="J243" s="241"/>
      <c r="K243" s="148"/>
      <c r="L243" s="330"/>
      <c r="M243" s="330"/>
    </row>
    <row r="244" spans="2:13" ht="13.5" x14ac:dyDescent="0.2">
      <c r="B244" s="185"/>
      <c r="C244" s="187"/>
      <c r="D244" s="188"/>
      <c r="E244" s="189"/>
      <c r="F244" s="190"/>
      <c r="G244" s="191"/>
      <c r="H244" s="192"/>
      <c r="I244" s="193"/>
      <c r="J244" s="241"/>
      <c r="K244" s="148"/>
      <c r="L244" s="330"/>
      <c r="M244" s="330"/>
    </row>
    <row r="245" spans="2:13" ht="13.5" x14ac:dyDescent="0.2">
      <c r="B245" s="185"/>
      <c r="C245" s="187"/>
      <c r="D245" s="188"/>
      <c r="E245" s="189"/>
      <c r="F245" s="190"/>
      <c r="G245" s="191"/>
      <c r="H245" s="192"/>
      <c r="I245" s="193"/>
      <c r="J245" s="241"/>
      <c r="K245" s="148"/>
      <c r="L245" s="330"/>
      <c r="M245" s="330"/>
    </row>
    <row r="246" spans="2:13" x14ac:dyDescent="0.2">
      <c r="B246" s="185"/>
      <c r="C246" s="187"/>
      <c r="D246" s="195"/>
      <c r="E246" s="196"/>
      <c r="F246" s="190"/>
      <c r="G246" s="191"/>
      <c r="H246" s="192"/>
      <c r="I246" s="193"/>
      <c r="J246" s="241"/>
      <c r="K246" s="148"/>
      <c r="L246" s="330"/>
      <c r="M246" s="330"/>
    </row>
    <row r="247" spans="2:13" ht="13.5" x14ac:dyDescent="0.2">
      <c r="B247" s="185"/>
      <c r="C247" s="187"/>
      <c r="D247" s="188"/>
      <c r="E247" s="189"/>
      <c r="F247" s="190"/>
      <c r="G247" s="191"/>
      <c r="H247" s="192"/>
      <c r="I247" s="193"/>
      <c r="J247" s="241"/>
      <c r="K247" s="148"/>
      <c r="L247" s="330"/>
      <c r="M247" s="330"/>
    </row>
    <row r="248" spans="2:13" ht="13.5" x14ac:dyDescent="0.2">
      <c r="B248" s="185"/>
      <c r="C248" s="187"/>
      <c r="D248" s="188"/>
      <c r="E248" s="189"/>
      <c r="F248" s="190"/>
      <c r="G248" s="191"/>
      <c r="H248" s="192"/>
      <c r="I248" s="193"/>
      <c r="J248" s="241"/>
      <c r="K248" s="148"/>
      <c r="L248" s="330"/>
      <c r="M248" s="330"/>
    </row>
    <row r="249" spans="2:13" ht="13.5" x14ac:dyDescent="0.2">
      <c r="B249" s="185"/>
      <c r="C249" s="187"/>
      <c r="D249" s="188"/>
      <c r="E249" s="189"/>
      <c r="F249" s="190"/>
      <c r="G249" s="191"/>
      <c r="H249" s="192"/>
      <c r="I249" s="193"/>
      <c r="J249" s="241"/>
      <c r="K249" s="148"/>
      <c r="L249" s="330"/>
      <c r="M249" s="330"/>
    </row>
    <row r="250" spans="2:13" ht="13.5" x14ac:dyDescent="0.2">
      <c r="B250" s="185"/>
      <c r="C250" s="187"/>
      <c r="D250" s="188"/>
      <c r="E250" s="189"/>
      <c r="F250" s="190"/>
      <c r="G250" s="191"/>
      <c r="H250" s="192"/>
      <c r="I250" s="193"/>
      <c r="J250" s="241"/>
      <c r="K250" s="148"/>
      <c r="L250" s="330"/>
      <c r="M250" s="330"/>
    </row>
    <row r="251" spans="2:13" x14ac:dyDescent="0.2">
      <c r="B251" s="185"/>
      <c r="C251" s="187"/>
      <c r="D251" s="195"/>
      <c r="E251" s="196"/>
      <c r="F251" s="190"/>
      <c r="G251" s="191"/>
      <c r="H251" s="192"/>
      <c r="I251" s="193"/>
      <c r="J251" s="241"/>
      <c r="K251" s="148"/>
      <c r="L251" s="330"/>
      <c r="M251" s="330"/>
    </row>
    <row r="252" spans="2:13" ht="13.5" x14ac:dyDescent="0.2">
      <c r="B252" s="185"/>
      <c r="C252" s="187"/>
      <c r="D252" s="188"/>
      <c r="E252" s="189"/>
      <c r="F252" s="190"/>
      <c r="G252" s="191"/>
      <c r="H252" s="192"/>
      <c r="I252" s="193"/>
      <c r="J252" s="241"/>
      <c r="K252" s="148"/>
      <c r="L252" s="330"/>
      <c r="M252" s="330"/>
    </row>
    <row r="253" spans="2:13" ht="13.5" x14ac:dyDescent="0.2">
      <c r="B253" s="185"/>
      <c r="C253" s="187"/>
      <c r="D253" s="188"/>
      <c r="E253" s="189"/>
      <c r="F253" s="190"/>
      <c r="G253" s="191"/>
      <c r="H253" s="192"/>
      <c r="I253" s="193"/>
      <c r="J253" s="241"/>
      <c r="K253" s="148"/>
      <c r="L253" s="330"/>
      <c r="M253" s="330"/>
    </row>
    <row r="254" spans="2:13" ht="13.5" x14ac:dyDescent="0.2">
      <c r="B254" s="185"/>
      <c r="C254" s="187"/>
      <c r="D254" s="188"/>
      <c r="E254" s="189"/>
      <c r="F254" s="190"/>
      <c r="G254" s="191"/>
      <c r="H254" s="192"/>
      <c r="I254" s="193"/>
      <c r="J254" s="241"/>
      <c r="K254" s="148"/>
      <c r="L254" s="330"/>
      <c r="M254" s="330"/>
    </row>
    <row r="255" spans="2:13" ht="13.5" x14ac:dyDescent="0.2">
      <c r="B255" s="185"/>
      <c r="C255" s="187"/>
      <c r="D255" s="188"/>
      <c r="E255" s="189"/>
      <c r="F255" s="190"/>
      <c r="G255" s="191"/>
      <c r="H255" s="192"/>
      <c r="I255" s="193"/>
      <c r="J255" s="241"/>
      <c r="K255" s="148"/>
      <c r="L255" s="330"/>
      <c r="M255" s="330"/>
    </row>
    <row r="256" spans="2:13" ht="13.5" x14ac:dyDescent="0.2">
      <c r="B256" s="185"/>
      <c r="C256" s="187"/>
      <c r="D256" s="188"/>
      <c r="E256" s="189"/>
      <c r="F256" s="190"/>
      <c r="G256" s="191"/>
      <c r="H256" s="192"/>
      <c r="I256" s="193"/>
      <c r="J256" s="241"/>
      <c r="K256" s="148"/>
      <c r="L256" s="330"/>
      <c r="M256" s="330"/>
    </row>
    <row r="257" spans="2:13" ht="13.5" x14ac:dyDescent="0.2">
      <c r="B257" s="185"/>
      <c r="C257" s="187"/>
      <c r="D257" s="188"/>
      <c r="E257" s="189"/>
      <c r="F257" s="190"/>
      <c r="G257" s="191"/>
      <c r="H257" s="192"/>
      <c r="I257" s="193"/>
      <c r="J257" s="241"/>
      <c r="K257" s="148"/>
      <c r="L257" s="330"/>
      <c r="M257" s="330"/>
    </row>
    <row r="258" spans="2:13" x14ac:dyDescent="0.2">
      <c r="B258" s="185"/>
      <c r="C258" s="187"/>
      <c r="D258" s="195"/>
      <c r="E258" s="196"/>
      <c r="F258" s="190"/>
      <c r="G258" s="191"/>
      <c r="H258" s="192"/>
      <c r="I258" s="193"/>
      <c r="J258" s="241"/>
      <c r="K258" s="148"/>
      <c r="L258" s="330"/>
      <c r="M258" s="330"/>
    </row>
    <row r="259" spans="2:13" ht="13.5" x14ac:dyDescent="0.2">
      <c r="B259" s="185"/>
      <c r="C259" s="187"/>
      <c r="D259" s="188"/>
      <c r="E259" s="189"/>
      <c r="F259" s="190"/>
      <c r="G259" s="191"/>
      <c r="H259" s="192"/>
      <c r="I259" s="193"/>
      <c r="J259" s="241"/>
      <c r="K259" s="148"/>
      <c r="L259" s="330"/>
      <c r="M259" s="330"/>
    </row>
  </sheetData>
  <sheetProtection insertRows="0" deleteColumns="0" deleteRows="0" selectLockedCells="1" sort="0" autoFilter="0" pivotTables="0"/>
  <protectedRanges>
    <protectedRange password="C78B" sqref="B142:B210 B239" name="Rango1_13_17_15_1"/>
    <protectedRange password="C78B" sqref="G142:J239" name="Rango1_62_17_1"/>
    <protectedRange password="C78B" sqref="B240:B247" name="Rango1_13_17_1_1"/>
    <protectedRange password="C78B" sqref="G240:J247" name="Rango1_62_1_1"/>
    <protectedRange password="C78B" sqref="B248:B251" name="Rango1_13_17_3"/>
    <protectedRange password="C78B" sqref="G248:J251" name="Rango1_62_3"/>
    <protectedRange password="C78B" sqref="B252:B259" name="Rango1_13_17_2_1"/>
    <protectedRange password="C78B" sqref="G252:J259" name="Rango1_62_2_1"/>
    <protectedRange password="C78B" sqref="K138:K140" name="Rango1_62_17_13_2"/>
    <protectedRange password="C78B" sqref="G138:H140" name="Rango1_2"/>
    <protectedRange password="C78B" sqref="I138:J140" name="Rango1_4"/>
    <protectedRange password="C78B" sqref="B141" name="Rango1_13_17_2_4_1"/>
    <protectedRange password="C78B" sqref="E141" name="Rango1_8_1_3_1_12_2_4_1"/>
    <protectedRange password="C78B" sqref="H141" name="Rango1_62_2_4_1"/>
    <protectedRange password="C78B" sqref="I141:J141" name="Rango1_16_16_2_4_1"/>
    <protectedRange password="C78B" sqref="K141" name="Rango1_62_2_5_1"/>
    <protectedRange password="C78B" sqref="B138:B140" name="Rango1_13_17_11_1"/>
    <protectedRange password="C78B" sqref="H82 H86:H89" name="Rango1_62_17_10_1_1_1"/>
    <protectedRange password="C78B" sqref="I82:J82 I86:J89" name="Rango1_16_16_15_10_1_1_1"/>
    <protectedRange password="C78B" sqref="K82 K84:K89" name="Rango1_62_17_13_2_1_1"/>
    <protectedRange password="C78B" sqref="H103:H116" name="Rango1_62_17_10_1_2_1"/>
    <protectedRange password="C78B" sqref="I103:J103 I114:J116" name="Rango1_16_16_15_10_1_2_1"/>
    <protectedRange password="C78B" sqref="K103:K116" name="Rango1_62_17_13_2_2"/>
    <protectedRange password="C78B" sqref="G90:H90" name="Rango1_1_1"/>
    <protectedRange password="C78B" sqref="I90:J90" name="Rango1_3_1"/>
    <protectedRange password="C78B" sqref="I117:J122" name="Rango1_16_16_15_1"/>
    <protectedRange password="C78B" sqref="I123:J127" name="Rango1_16_16_18_1"/>
    <protectedRange password="C78B" sqref="H117:H123" name="Rango1_62_17_3_1"/>
    <protectedRange password="C78B" sqref="H124:H127" name="Rango1_62_20_2_1"/>
    <protectedRange password="C78B" sqref="B117:B127" name="Rango1_13_17_18_1_1"/>
    <protectedRange password="C78B" sqref="B104:B113" name="Rango1_13_17_12"/>
    <protectedRange password="C78B" sqref="I104:J113" name="Rango1_16_16_12"/>
  </protectedRanges>
  <autoFilter ref="A5:A127"/>
  <printOptions horizontalCentered="1"/>
  <pageMargins left="0.19685039370078741" right="0.19685039370078741" top="0.59055118110236227" bottom="0.39370078740157483" header="0.19685039370078741" footer="0.19685039370078741"/>
  <pageSetup paperSize="14" scale="53" orientation="landscape"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02"/>
  <sheetViews>
    <sheetView view="pageBreakPreview" topLeftCell="B4" zoomScaleNormal="100" zoomScaleSheetLayoutView="100" workbookViewId="0">
      <pane ySplit="2" topLeftCell="A6" activePane="bottomLeft" state="frozen"/>
      <selection activeCell="B4" sqref="B4"/>
      <selection pane="bottomLeft" activeCell="B4" sqref="B4"/>
    </sheetView>
  </sheetViews>
  <sheetFormatPr baseColWidth="10" defaultColWidth="11.42578125" defaultRowHeight="12.75" x14ac:dyDescent="0.2"/>
  <cols>
    <col min="1" max="1" width="6" style="147" hidden="1" customWidth="1"/>
    <col min="2" max="2" width="12.5703125" style="150" customWidth="1"/>
    <col min="3" max="3" width="11.7109375" style="153" customWidth="1"/>
    <col min="4" max="4" width="27.85546875" style="149" customWidth="1"/>
    <col min="5" max="5" width="22.7109375" style="149" customWidth="1"/>
    <col min="6" max="6" width="24.7109375" style="149" customWidth="1"/>
    <col min="7" max="7" width="27.140625" style="149" bestFit="1" customWidth="1"/>
    <col min="8" max="8" width="23" style="149" customWidth="1"/>
    <col min="9" max="9" width="54.5703125" style="151" customWidth="1"/>
    <col min="10" max="10" width="86.28515625" style="151" customWidth="1"/>
    <col min="11" max="11" width="14.140625" style="152" customWidth="1"/>
    <col min="12" max="16384" width="11.42578125" style="147"/>
  </cols>
  <sheetData>
    <row r="1" spans="1:13" s="202" customFormat="1" x14ac:dyDescent="0.2">
      <c r="A1" s="242"/>
      <c r="B1" s="243" t="s">
        <v>728</v>
      </c>
      <c r="C1" s="214"/>
      <c r="D1" s="199"/>
      <c r="E1" s="199"/>
      <c r="F1" s="199"/>
      <c r="G1" s="199"/>
      <c r="H1" s="199"/>
      <c r="I1" s="200"/>
      <c r="J1" s="200"/>
      <c r="K1" s="201"/>
    </row>
    <row r="2" spans="1:13" s="202" customFormat="1" x14ac:dyDescent="0.2">
      <c r="A2" s="242"/>
      <c r="B2" s="214" t="s">
        <v>729</v>
      </c>
      <c r="C2" s="203"/>
      <c r="D2" s="199"/>
      <c r="E2" s="199"/>
      <c r="F2" s="199"/>
      <c r="G2" s="199"/>
      <c r="H2" s="199"/>
      <c r="I2" s="200"/>
      <c r="J2" s="200"/>
      <c r="K2" s="201"/>
    </row>
    <row r="3" spans="1:13" s="202" customFormat="1" x14ac:dyDescent="0.2">
      <c r="A3" s="242"/>
      <c r="B3" s="226" t="s">
        <v>1603</v>
      </c>
      <c r="C3" s="226"/>
      <c r="D3" s="226"/>
      <c r="E3" s="199"/>
      <c r="F3" s="199"/>
      <c r="G3" s="199"/>
      <c r="H3" s="199"/>
      <c r="I3" s="200"/>
      <c r="J3" s="200"/>
      <c r="K3" s="201"/>
    </row>
    <row r="4" spans="1:13" s="202" customFormat="1" x14ac:dyDescent="0.2">
      <c r="A4" s="242"/>
      <c r="B4" s="226" t="s">
        <v>1640</v>
      </c>
      <c r="C4" s="226"/>
      <c r="D4" s="199"/>
      <c r="E4" s="199"/>
      <c r="F4" s="199"/>
      <c r="G4" s="199"/>
      <c r="H4" s="199"/>
      <c r="I4" s="200"/>
      <c r="J4" s="200"/>
      <c r="K4" s="201"/>
    </row>
    <row r="5" spans="1:13" s="213" customFormat="1" ht="38.25" x14ac:dyDescent="0.2">
      <c r="A5" s="154" t="s">
        <v>718</v>
      </c>
      <c r="B5" s="256" t="s">
        <v>722</v>
      </c>
      <c r="C5" s="257" t="s">
        <v>716</v>
      </c>
      <c r="D5" s="258" t="s">
        <v>720</v>
      </c>
      <c r="E5" s="258" t="s">
        <v>721</v>
      </c>
      <c r="F5" s="258" t="s">
        <v>717</v>
      </c>
      <c r="G5" s="258" t="s">
        <v>5</v>
      </c>
      <c r="H5" s="258" t="s">
        <v>725</v>
      </c>
      <c r="I5" s="259" t="s">
        <v>724</v>
      </c>
      <c r="J5" s="259" t="s">
        <v>719</v>
      </c>
      <c r="K5" s="260" t="s">
        <v>723</v>
      </c>
      <c r="L5" s="332" t="s">
        <v>1605</v>
      </c>
      <c r="M5" s="356" t="s">
        <v>1723</v>
      </c>
    </row>
    <row r="6" spans="1:13" ht="18" customHeight="1" x14ac:dyDescent="0.2">
      <c r="A6" s="245"/>
      <c r="B6" s="215" t="s">
        <v>730</v>
      </c>
      <c r="C6" s="261"/>
      <c r="D6" s="262"/>
      <c r="E6" s="262"/>
      <c r="F6" s="262"/>
      <c r="G6" s="262"/>
      <c r="H6" s="262"/>
      <c r="I6" s="263"/>
      <c r="J6" s="264"/>
      <c r="K6" s="265"/>
      <c r="L6" s="330"/>
      <c r="M6" s="330"/>
    </row>
    <row r="7" spans="1:13" ht="51" x14ac:dyDescent="0.2">
      <c r="A7" s="245"/>
      <c r="B7" s="347">
        <v>44333</v>
      </c>
      <c r="C7" s="337">
        <v>10837</v>
      </c>
      <c r="D7" s="338" t="s">
        <v>1610</v>
      </c>
      <c r="E7" s="338" t="s">
        <v>25</v>
      </c>
      <c r="F7" s="338" t="s">
        <v>1613</v>
      </c>
      <c r="G7" s="338" t="s">
        <v>1634</v>
      </c>
      <c r="H7" s="338" t="s">
        <v>1635</v>
      </c>
      <c r="I7" s="340" t="s">
        <v>1617</v>
      </c>
      <c r="J7" s="341" t="s">
        <v>1668</v>
      </c>
      <c r="K7" s="349">
        <v>27472.670000000002</v>
      </c>
      <c r="L7" s="330"/>
      <c r="M7" s="330"/>
    </row>
    <row r="8" spans="1:13" ht="63.75" x14ac:dyDescent="0.2">
      <c r="A8" s="245"/>
      <c r="B8" s="347">
        <v>44344</v>
      </c>
      <c r="C8" s="337">
        <v>10843</v>
      </c>
      <c r="D8" s="338" t="s">
        <v>1610</v>
      </c>
      <c r="E8" s="338" t="s">
        <v>25</v>
      </c>
      <c r="F8" s="338" t="s">
        <v>1611</v>
      </c>
      <c r="G8" s="338" t="s">
        <v>1616</v>
      </c>
      <c r="H8" s="338" t="s">
        <v>1656</v>
      </c>
      <c r="I8" s="340" t="s">
        <v>1618</v>
      </c>
      <c r="J8" s="341" t="s">
        <v>1669</v>
      </c>
      <c r="K8" s="349">
        <v>6952.13</v>
      </c>
      <c r="L8" s="330"/>
      <c r="M8" s="330"/>
    </row>
    <row r="9" spans="1:13" ht="63.75" x14ac:dyDescent="0.2">
      <c r="A9" s="245"/>
      <c r="B9" s="347">
        <v>44347</v>
      </c>
      <c r="C9" s="337">
        <v>10844</v>
      </c>
      <c r="D9" s="338" t="s">
        <v>1608</v>
      </c>
      <c r="E9" s="338" t="s">
        <v>1609</v>
      </c>
      <c r="F9" s="338" t="s">
        <v>177</v>
      </c>
      <c r="G9" s="338" t="s">
        <v>1616</v>
      </c>
      <c r="H9" s="338" t="s">
        <v>1656</v>
      </c>
      <c r="I9" s="340" t="s">
        <v>1618</v>
      </c>
      <c r="J9" s="341" t="s">
        <v>1670</v>
      </c>
      <c r="K9" s="349">
        <v>3481.12</v>
      </c>
      <c r="L9" s="330"/>
      <c r="M9" s="330"/>
    </row>
    <row r="10" spans="1:13" ht="51" x14ac:dyDescent="0.2">
      <c r="A10" s="245"/>
      <c r="B10" s="347">
        <v>44347</v>
      </c>
      <c r="C10" s="337">
        <v>10845</v>
      </c>
      <c r="D10" s="338" t="s">
        <v>741</v>
      </c>
      <c r="E10" s="338" t="s">
        <v>733</v>
      </c>
      <c r="F10" s="338" t="s">
        <v>177</v>
      </c>
      <c r="G10" s="338" t="s">
        <v>821</v>
      </c>
      <c r="H10" s="338" t="s">
        <v>1657</v>
      </c>
      <c r="I10" s="340" t="s">
        <v>1624</v>
      </c>
      <c r="J10" s="341" t="s">
        <v>1671</v>
      </c>
      <c r="K10" s="349">
        <v>12080.68</v>
      </c>
      <c r="L10" s="330"/>
      <c r="M10" s="330"/>
    </row>
    <row r="11" spans="1:13" ht="76.5" x14ac:dyDescent="0.2">
      <c r="A11" s="245"/>
      <c r="B11" s="347">
        <v>44347</v>
      </c>
      <c r="C11" s="337">
        <v>10846</v>
      </c>
      <c r="D11" s="338" t="s">
        <v>1641</v>
      </c>
      <c r="E11" s="338" t="s">
        <v>742</v>
      </c>
      <c r="F11" s="338" t="s">
        <v>177</v>
      </c>
      <c r="G11" s="338" t="s">
        <v>821</v>
      </c>
      <c r="H11" s="338" t="s">
        <v>1657</v>
      </c>
      <c r="I11" s="340" t="s">
        <v>1625</v>
      </c>
      <c r="J11" s="341" t="s">
        <v>1672</v>
      </c>
      <c r="K11" s="349">
        <v>12459.109999999999</v>
      </c>
      <c r="L11" s="330"/>
      <c r="M11" s="330"/>
    </row>
    <row r="12" spans="1:13" ht="76.5" x14ac:dyDescent="0.2">
      <c r="A12" s="245"/>
      <c r="B12" s="347">
        <v>44347</v>
      </c>
      <c r="C12" s="337">
        <v>10847</v>
      </c>
      <c r="D12" s="339" t="s">
        <v>1621</v>
      </c>
      <c r="E12" s="339" t="s">
        <v>742</v>
      </c>
      <c r="F12" s="338" t="s">
        <v>177</v>
      </c>
      <c r="G12" s="338" t="s">
        <v>821</v>
      </c>
      <c r="H12" s="338" t="s">
        <v>1657</v>
      </c>
      <c r="I12" s="340" t="s">
        <v>1625</v>
      </c>
      <c r="J12" s="341" t="s">
        <v>1673</v>
      </c>
      <c r="K12" s="349">
        <v>12951.63</v>
      </c>
      <c r="L12" s="330"/>
      <c r="M12" s="330"/>
    </row>
    <row r="13" spans="1:13" ht="63.75" x14ac:dyDescent="0.2">
      <c r="A13" s="245"/>
      <c r="B13" s="347">
        <v>44347</v>
      </c>
      <c r="C13" s="337">
        <v>10848</v>
      </c>
      <c r="D13" s="339" t="s">
        <v>801</v>
      </c>
      <c r="E13" s="339" t="s">
        <v>869</v>
      </c>
      <c r="F13" s="338" t="s">
        <v>177</v>
      </c>
      <c r="G13" s="338" t="s">
        <v>821</v>
      </c>
      <c r="H13" s="338" t="s">
        <v>1657</v>
      </c>
      <c r="I13" s="340" t="s">
        <v>1626</v>
      </c>
      <c r="J13" s="341" t="s">
        <v>1674</v>
      </c>
      <c r="K13" s="349">
        <v>12690.759999999998</v>
      </c>
      <c r="L13" s="330"/>
      <c r="M13" s="330"/>
    </row>
    <row r="14" spans="1:13" ht="165.75" x14ac:dyDescent="0.2">
      <c r="A14" s="245"/>
      <c r="B14" s="347">
        <v>44350</v>
      </c>
      <c r="C14" s="337">
        <v>10849</v>
      </c>
      <c r="D14" s="339" t="s">
        <v>1642</v>
      </c>
      <c r="E14" s="339" t="s">
        <v>69</v>
      </c>
      <c r="F14" s="339" t="s">
        <v>1610</v>
      </c>
      <c r="G14" s="339" t="s">
        <v>1647</v>
      </c>
      <c r="H14" s="339" t="s">
        <v>1658</v>
      </c>
      <c r="I14" s="293" t="s">
        <v>1627</v>
      </c>
      <c r="J14" s="341" t="s">
        <v>1675</v>
      </c>
      <c r="K14" s="349">
        <v>16995.73</v>
      </c>
      <c r="L14" s="330"/>
      <c r="M14" s="330"/>
    </row>
    <row r="15" spans="1:13" ht="76.5" x14ac:dyDescent="0.2">
      <c r="A15" s="245"/>
      <c r="B15" s="347">
        <v>44354</v>
      </c>
      <c r="C15" s="337">
        <v>10850</v>
      </c>
      <c r="D15" s="338" t="s">
        <v>1610</v>
      </c>
      <c r="E15" s="338" t="s">
        <v>25</v>
      </c>
      <c r="F15" s="338" t="s">
        <v>1611</v>
      </c>
      <c r="G15" s="338" t="s">
        <v>1616</v>
      </c>
      <c r="H15" s="338" t="s">
        <v>1659</v>
      </c>
      <c r="I15" s="293" t="s">
        <v>1628</v>
      </c>
      <c r="J15" s="341" t="s">
        <v>1676</v>
      </c>
      <c r="K15" s="349">
        <v>16220.25</v>
      </c>
      <c r="L15" s="330"/>
      <c r="M15" s="330"/>
    </row>
    <row r="16" spans="1:13" ht="140.25" x14ac:dyDescent="0.2">
      <c r="A16" s="245"/>
      <c r="B16" s="347">
        <v>44354</v>
      </c>
      <c r="C16" s="337">
        <v>10851</v>
      </c>
      <c r="D16" s="338" t="s">
        <v>861</v>
      </c>
      <c r="E16" s="338" t="s">
        <v>742</v>
      </c>
      <c r="F16" s="338" t="s">
        <v>1610</v>
      </c>
      <c r="G16" s="338" t="s">
        <v>1616</v>
      </c>
      <c r="H16" s="338" t="s">
        <v>1659</v>
      </c>
      <c r="I16" s="293" t="s">
        <v>1629</v>
      </c>
      <c r="J16" s="341" t="s">
        <v>1677</v>
      </c>
      <c r="K16" s="349">
        <v>8521.25</v>
      </c>
      <c r="L16" s="330"/>
      <c r="M16" s="330"/>
    </row>
    <row r="17" spans="1:13" ht="63.75" x14ac:dyDescent="0.2">
      <c r="A17" s="245"/>
      <c r="B17" s="347">
        <v>44354</v>
      </c>
      <c r="C17" s="337">
        <v>10852</v>
      </c>
      <c r="D17" s="338" t="s">
        <v>177</v>
      </c>
      <c r="E17" s="338" t="s">
        <v>24</v>
      </c>
      <c r="F17" s="338" t="s">
        <v>1610</v>
      </c>
      <c r="G17" s="338" t="s">
        <v>1616</v>
      </c>
      <c r="H17" s="338" t="s">
        <v>1659</v>
      </c>
      <c r="I17" s="293" t="s">
        <v>1629</v>
      </c>
      <c r="J17" s="341" t="s">
        <v>1678</v>
      </c>
      <c r="K17" s="349">
        <v>8521.25</v>
      </c>
      <c r="L17" s="330"/>
      <c r="M17" s="330"/>
    </row>
    <row r="18" spans="1:13" ht="51" x14ac:dyDescent="0.2">
      <c r="A18" s="245"/>
      <c r="B18" s="347">
        <v>44354</v>
      </c>
      <c r="C18" s="337">
        <v>10853</v>
      </c>
      <c r="D18" s="338" t="s">
        <v>1608</v>
      </c>
      <c r="E18" s="338" t="s">
        <v>1609</v>
      </c>
      <c r="F18" s="338" t="s">
        <v>1610</v>
      </c>
      <c r="G18" s="338" t="s">
        <v>1616</v>
      </c>
      <c r="H18" s="338" t="s">
        <v>1659</v>
      </c>
      <c r="I18" s="293" t="s">
        <v>1630</v>
      </c>
      <c r="J18" s="342" t="s">
        <v>1679</v>
      </c>
      <c r="K18" s="349">
        <v>8483.880000000001</v>
      </c>
      <c r="L18" s="330"/>
      <c r="M18" s="330"/>
    </row>
    <row r="19" spans="1:13" ht="51" x14ac:dyDescent="0.2">
      <c r="A19" s="245"/>
      <c r="B19" s="347">
        <v>44354</v>
      </c>
      <c r="C19" s="337">
        <v>10854</v>
      </c>
      <c r="D19" s="338" t="s">
        <v>829</v>
      </c>
      <c r="E19" s="338" t="s">
        <v>744</v>
      </c>
      <c r="F19" s="338" t="s">
        <v>1610</v>
      </c>
      <c r="G19" s="338" t="s">
        <v>1616</v>
      </c>
      <c r="H19" s="338" t="s">
        <v>1659</v>
      </c>
      <c r="I19" s="293" t="s">
        <v>1630</v>
      </c>
      <c r="J19" s="342" t="s">
        <v>1680</v>
      </c>
      <c r="K19" s="349">
        <v>8521.25</v>
      </c>
      <c r="L19" s="330"/>
      <c r="M19" s="330"/>
    </row>
    <row r="20" spans="1:13" ht="89.25" x14ac:dyDescent="0.2">
      <c r="A20" s="245"/>
      <c r="B20" s="347">
        <v>44354</v>
      </c>
      <c r="C20" s="337">
        <v>10855</v>
      </c>
      <c r="D20" s="338" t="s">
        <v>1643</v>
      </c>
      <c r="E20" s="338" t="s">
        <v>735</v>
      </c>
      <c r="F20" s="338" t="s">
        <v>1610</v>
      </c>
      <c r="G20" s="338" t="s">
        <v>1616</v>
      </c>
      <c r="H20" s="338" t="s">
        <v>1659</v>
      </c>
      <c r="I20" s="293" t="s">
        <v>1631</v>
      </c>
      <c r="J20" s="342" t="s">
        <v>1681</v>
      </c>
      <c r="K20" s="349">
        <v>8521.24</v>
      </c>
      <c r="L20" s="330"/>
      <c r="M20" s="330"/>
    </row>
    <row r="21" spans="1:13" ht="408" x14ac:dyDescent="0.2">
      <c r="A21" s="245"/>
      <c r="B21" s="347">
        <v>44363</v>
      </c>
      <c r="C21" s="337">
        <v>10856</v>
      </c>
      <c r="D21" s="149" t="s">
        <v>1615</v>
      </c>
      <c r="E21" s="338" t="s">
        <v>25</v>
      </c>
      <c r="F21" s="338" t="s">
        <v>1611</v>
      </c>
      <c r="G21" s="338" t="s">
        <v>1648</v>
      </c>
      <c r="H21" s="338" t="s">
        <v>1660</v>
      </c>
      <c r="I21" s="293" t="s">
        <v>1631</v>
      </c>
      <c r="J21" s="342" t="s">
        <v>1682</v>
      </c>
      <c r="K21" s="349">
        <v>30964.440000000002</v>
      </c>
      <c r="L21" s="330"/>
      <c r="M21" s="330"/>
    </row>
    <row r="22" spans="1:13" ht="89.25" x14ac:dyDescent="0.2">
      <c r="A22" s="245"/>
      <c r="B22" s="347">
        <v>44364</v>
      </c>
      <c r="C22" s="337">
        <v>10857</v>
      </c>
      <c r="D22" s="149" t="s">
        <v>868</v>
      </c>
      <c r="E22" s="338" t="s">
        <v>1609</v>
      </c>
      <c r="F22" s="338" t="s">
        <v>1610</v>
      </c>
      <c r="G22" s="338" t="s">
        <v>1649</v>
      </c>
      <c r="H22" s="338" t="s">
        <v>1660</v>
      </c>
      <c r="I22" s="293" t="s">
        <v>1631</v>
      </c>
      <c r="J22" s="342" t="s">
        <v>1683</v>
      </c>
      <c r="K22" s="349">
        <v>12386.449999999999</v>
      </c>
      <c r="L22" s="330"/>
      <c r="M22" s="330"/>
    </row>
    <row r="23" spans="1:13" ht="204" x14ac:dyDescent="0.2">
      <c r="A23" s="245"/>
      <c r="B23" s="347">
        <v>44364</v>
      </c>
      <c r="C23" s="337">
        <v>10858</v>
      </c>
      <c r="D23" s="149" t="s">
        <v>1622</v>
      </c>
      <c r="E23" s="338" t="s">
        <v>735</v>
      </c>
      <c r="F23" s="338" t="s">
        <v>1610</v>
      </c>
      <c r="G23" s="338" t="s">
        <v>1649</v>
      </c>
      <c r="H23" s="338" t="s">
        <v>1660</v>
      </c>
      <c r="I23" s="293" t="s">
        <v>1632</v>
      </c>
      <c r="J23" s="342" t="s">
        <v>1684</v>
      </c>
      <c r="K23" s="349">
        <v>12386.44</v>
      </c>
      <c r="L23" s="330"/>
      <c r="M23" s="330"/>
    </row>
    <row r="24" spans="1:13" ht="51" x14ac:dyDescent="0.2">
      <c r="A24" s="245"/>
      <c r="B24" s="347">
        <v>44364</v>
      </c>
      <c r="C24" s="337">
        <v>10859</v>
      </c>
      <c r="D24" s="149" t="s">
        <v>177</v>
      </c>
      <c r="E24" s="338" t="s">
        <v>24</v>
      </c>
      <c r="F24" s="338" t="s">
        <v>1610</v>
      </c>
      <c r="G24" s="338" t="s">
        <v>1649</v>
      </c>
      <c r="H24" s="338" t="s">
        <v>1660</v>
      </c>
      <c r="I24" s="293" t="s">
        <v>1632</v>
      </c>
      <c r="J24" s="342" t="s">
        <v>1685</v>
      </c>
      <c r="K24" s="349">
        <v>12386.449999999999</v>
      </c>
      <c r="L24" s="330"/>
      <c r="M24" s="330"/>
    </row>
    <row r="25" spans="1:13" ht="408" x14ac:dyDescent="0.2">
      <c r="A25" s="245"/>
      <c r="B25" s="347">
        <v>44364</v>
      </c>
      <c r="C25" s="337">
        <v>10860</v>
      </c>
      <c r="D25" s="149" t="s">
        <v>1623</v>
      </c>
      <c r="E25" s="338" t="s">
        <v>69</v>
      </c>
      <c r="F25" s="338" t="s">
        <v>1610</v>
      </c>
      <c r="G25" s="338" t="s">
        <v>1649</v>
      </c>
      <c r="H25" s="338" t="s">
        <v>1660</v>
      </c>
      <c r="I25" s="293" t="s">
        <v>1632</v>
      </c>
      <c r="J25" s="342" t="s">
        <v>1682</v>
      </c>
      <c r="K25" s="349">
        <v>12386.449999999999</v>
      </c>
      <c r="L25" s="330"/>
      <c r="M25" s="330"/>
    </row>
    <row r="26" spans="1:13" ht="25.5" x14ac:dyDescent="0.2">
      <c r="A26" s="245"/>
      <c r="B26" s="347">
        <v>44368</v>
      </c>
      <c r="C26" s="337">
        <v>10861</v>
      </c>
      <c r="D26" s="149" t="s">
        <v>1610</v>
      </c>
      <c r="E26" s="338" t="s">
        <v>747</v>
      </c>
      <c r="F26" s="338" t="s">
        <v>1607</v>
      </c>
      <c r="G26" s="338" t="s">
        <v>18</v>
      </c>
      <c r="H26" s="338" t="s">
        <v>1661</v>
      </c>
      <c r="I26" s="293" t="s">
        <v>1633</v>
      </c>
      <c r="J26" s="341" t="s">
        <v>1686</v>
      </c>
      <c r="K26" s="349">
        <v>5808.53</v>
      </c>
      <c r="L26" s="330"/>
      <c r="M26" s="330"/>
    </row>
    <row r="27" spans="1:13" ht="102" x14ac:dyDescent="0.2">
      <c r="A27" s="245"/>
      <c r="B27" s="347">
        <v>44378</v>
      </c>
      <c r="C27" s="337">
        <v>10863</v>
      </c>
      <c r="D27" s="149" t="s">
        <v>1614</v>
      </c>
      <c r="E27" s="338" t="s">
        <v>1644</v>
      </c>
      <c r="F27" s="338" t="s">
        <v>1610</v>
      </c>
      <c r="G27" s="338" t="s">
        <v>18</v>
      </c>
      <c r="H27" s="338" t="s">
        <v>1662</v>
      </c>
      <c r="I27" s="293" t="s">
        <v>1636</v>
      </c>
      <c r="J27" s="341" t="s">
        <v>1687</v>
      </c>
      <c r="K27" s="349">
        <v>5808</v>
      </c>
      <c r="L27" s="330"/>
      <c r="M27" s="330"/>
    </row>
    <row r="28" spans="1:13" ht="102" x14ac:dyDescent="0.2">
      <c r="A28" s="245"/>
      <c r="B28" s="347">
        <v>44378</v>
      </c>
      <c r="C28" s="337">
        <v>10864</v>
      </c>
      <c r="D28" s="149" t="s">
        <v>813</v>
      </c>
      <c r="E28" s="338" t="s">
        <v>733</v>
      </c>
      <c r="F28" s="338" t="s">
        <v>1610</v>
      </c>
      <c r="G28" s="338" t="s">
        <v>18</v>
      </c>
      <c r="H28" s="338" t="s">
        <v>1662</v>
      </c>
      <c r="I28" s="293" t="s">
        <v>1636</v>
      </c>
      <c r="J28" s="341" t="s">
        <v>1688</v>
      </c>
      <c r="K28" s="349">
        <v>5808</v>
      </c>
      <c r="L28" s="330"/>
      <c r="M28" s="330"/>
    </row>
    <row r="29" spans="1:13" ht="63.75" x14ac:dyDescent="0.2">
      <c r="A29" s="245"/>
      <c r="B29" s="347">
        <v>44378</v>
      </c>
      <c r="C29" s="337">
        <v>10865</v>
      </c>
      <c r="D29" s="149" t="s">
        <v>1608</v>
      </c>
      <c r="E29" s="338" t="s">
        <v>1186</v>
      </c>
      <c r="F29" s="338" t="s">
        <v>1610</v>
      </c>
      <c r="G29" s="338" t="s">
        <v>18</v>
      </c>
      <c r="H29" s="338" t="s">
        <v>1662</v>
      </c>
      <c r="I29" s="293" t="s">
        <v>1633</v>
      </c>
      <c r="J29" s="341" t="s">
        <v>1688</v>
      </c>
      <c r="K29" s="349">
        <v>5808</v>
      </c>
      <c r="L29" s="330"/>
      <c r="M29" s="330"/>
    </row>
    <row r="30" spans="1:13" hidden="1" x14ac:dyDescent="0.2">
      <c r="A30" s="245"/>
      <c r="B30" s="347"/>
      <c r="C30" s="337"/>
      <c r="E30" s="348"/>
      <c r="F30" s="338"/>
      <c r="G30" s="338"/>
      <c r="H30" s="338"/>
      <c r="I30" s="293"/>
      <c r="J30" s="340"/>
      <c r="K30" s="349"/>
      <c r="L30" s="330"/>
      <c r="M30" s="330"/>
    </row>
    <row r="31" spans="1:13" ht="18" hidden="1" customHeight="1" x14ac:dyDescent="0.2">
      <c r="A31" s="245"/>
      <c r="B31" s="347"/>
      <c r="C31" s="337"/>
      <c r="E31" s="348"/>
      <c r="F31" s="338"/>
      <c r="G31" s="338"/>
      <c r="H31" s="338"/>
      <c r="I31" s="293"/>
      <c r="J31" s="340"/>
      <c r="K31" s="349"/>
      <c r="L31" s="330"/>
      <c r="M31" s="330"/>
    </row>
    <row r="32" spans="1:13" ht="18" hidden="1" customHeight="1" x14ac:dyDescent="0.2">
      <c r="A32" s="245"/>
      <c r="B32" s="347"/>
      <c r="C32" s="337"/>
      <c r="E32" s="348"/>
      <c r="F32" s="338"/>
      <c r="G32" s="338"/>
      <c r="H32" s="338"/>
      <c r="I32" s="293"/>
      <c r="J32" s="340"/>
      <c r="K32" s="349"/>
      <c r="L32" s="330"/>
      <c r="M32" s="330"/>
    </row>
    <row r="33" spans="1:13" ht="18" hidden="1" customHeight="1" x14ac:dyDescent="0.2">
      <c r="A33" s="245"/>
      <c r="B33" s="347"/>
      <c r="C33" s="337"/>
      <c r="E33" s="348"/>
      <c r="F33" s="338"/>
      <c r="G33" s="338"/>
      <c r="H33" s="338"/>
      <c r="I33" s="293"/>
      <c r="J33" s="340"/>
      <c r="K33" s="349"/>
      <c r="L33" s="330"/>
      <c r="M33" s="330"/>
    </row>
    <row r="34" spans="1:13" ht="18" hidden="1" customHeight="1" x14ac:dyDescent="0.2">
      <c r="A34" s="245"/>
      <c r="B34" s="347"/>
      <c r="C34" s="337"/>
      <c r="E34" s="348"/>
      <c r="F34" s="338"/>
      <c r="G34" s="338"/>
      <c r="H34" s="338"/>
      <c r="I34" s="293"/>
      <c r="J34" s="340"/>
      <c r="K34" s="349"/>
      <c r="L34" s="330"/>
      <c r="M34" s="330"/>
    </row>
    <row r="35" spans="1:13" ht="18" hidden="1" customHeight="1" x14ac:dyDescent="0.2">
      <c r="A35" s="245"/>
      <c r="B35" s="347"/>
      <c r="C35" s="337"/>
      <c r="E35" s="348"/>
      <c r="F35" s="338"/>
      <c r="G35" s="338"/>
      <c r="H35" s="338"/>
      <c r="I35" s="293"/>
      <c r="J35" s="340"/>
      <c r="K35" s="349"/>
      <c r="L35" s="330"/>
      <c r="M35" s="330"/>
    </row>
    <row r="36" spans="1:13" ht="18" hidden="1" customHeight="1" x14ac:dyDescent="0.2">
      <c r="A36" s="245"/>
      <c r="B36" s="347"/>
      <c r="C36" s="337"/>
      <c r="E36" s="348"/>
      <c r="F36" s="338"/>
      <c r="G36" s="338"/>
      <c r="H36" s="338"/>
      <c r="I36" s="293"/>
      <c r="J36" s="340"/>
      <c r="K36" s="349"/>
      <c r="L36" s="330"/>
      <c r="M36" s="330"/>
    </row>
    <row r="37" spans="1:13" ht="18" hidden="1" customHeight="1" x14ac:dyDescent="0.2">
      <c r="A37" s="245"/>
      <c r="B37" s="309"/>
      <c r="C37" s="198"/>
      <c r="I37" s="293"/>
      <c r="J37" s="294"/>
      <c r="K37" s="148"/>
      <c r="L37" s="330"/>
      <c r="M37" s="330"/>
    </row>
    <row r="38" spans="1:13" ht="18" hidden="1" customHeight="1" x14ac:dyDescent="0.2">
      <c r="A38" s="245"/>
      <c r="B38" s="309"/>
      <c r="C38" s="198"/>
      <c r="I38" s="293"/>
      <c r="J38" s="294"/>
      <c r="K38" s="148"/>
      <c r="L38" s="330"/>
      <c r="M38" s="330"/>
    </row>
    <row r="39" spans="1:13" ht="18" hidden="1" customHeight="1" x14ac:dyDescent="0.2">
      <c r="A39" s="245"/>
      <c r="B39" s="309"/>
      <c r="C39" s="198"/>
      <c r="I39" s="293"/>
      <c r="J39" s="294"/>
      <c r="K39" s="148"/>
      <c r="L39" s="330"/>
      <c r="M39" s="330"/>
    </row>
    <row r="40" spans="1:13" ht="18" hidden="1" customHeight="1" x14ac:dyDescent="0.2">
      <c r="A40" s="245"/>
      <c r="B40" s="309"/>
      <c r="C40" s="198"/>
      <c r="I40" s="293"/>
      <c r="J40" s="294"/>
      <c r="K40" s="148"/>
      <c r="L40" s="330"/>
      <c r="M40" s="330"/>
    </row>
    <row r="41" spans="1:13" ht="18" hidden="1" customHeight="1" x14ac:dyDescent="0.2">
      <c r="A41" s="245"/>
      <c r="B41" s="309"/>
      <c r="C41" s="198"/>
      <c r="I41" s="293"/>
      <c r="J41" s="294"/>
      <c r="K41" s="148"/>
      <c r="L41" s="330"/>
      <c r="M41" s="330"/>
    </row>
    <row r="42" spans="1:13" ht="18" hidden="1" customHeight="1" x14ac:dyDescent="0.2">
      <c r="A42" s="245"/>
      <c r="B42" s="309"/>
      <c r="C42" s="198"/>
      <c r="I42" s="293"/>
      <c r="J42" s="294"/>
      <c r="K42" s="148"/>
      <c r="L42" s="330"/>
      <c r="M42" s="330"/>
    </row>
    <row r="43" spans="1:13" ht="18" hidden="1" customHeight="1" x14ac:dyDescent="0.2">
      <c r="A43" s="245"/>
      <c r="B43" s="309"/>
      <c r="C43" s="198"/>
      <c r="I43" s="293"/>
      <c r="J43" s="294"/>
      <c r="K43" s="148"/>
      <c r="L43" s="330"/>
      <c r="M43" s="330"/>
    </row>
    <row r="44" spans="1:13" ht="18" hidden="1" customHeight="1" x14ac:dyDescent="0.2">
      <c r="A44" s="245"/>
      <c r="B44" s="309"/>
      <c r="C44" s="198"/>
      <c r="I44" s="293"/>
      <c r="J44" s="294"/>
      <c r="K44" s="148"/>
      <c r="L44" s="330"/>
      <c r="M44" s="330"/>
    </row>
    <row r="45" spans="1:13" ht="18" hidden="1" customHeight="1" x14ac:dyDescent="0.2">
      <c r="A45" s="245"/>
      <c r="B45" s="309"/>
      <c r="C45" s="198"/>
      <c r="I45" s="293"/>
      <c r="J45" s="294"/>
      <c r="K45" s="148"/>
      <c r="L45" s="330"/>
      <c r="M45" s="330"/>
    </row>
    <row r="46" spans="1:13" ht="18" hidden="1" customHeight="1" x14ac:dyDescent="0.2">
      <c r="A46" s="245"/>
      <c r="B46" s="309"/>
      <c r="C46" s="198"/>
      <c r="I46" s="293"/>
      <c r="J46" s="294"/>
      <c r="K46" s="148"/>
      <c r="L46" s="330"/>
      <c r="M46" s="330"/>
    </row>
    <row r="47" spans="1:13" ht="18" hidden="1" customHeight="1" x14ac:dyDescent="0.2">
      <c r="A47" s="245"/>
      <c r="B47" s="309"/>
      <c r="C47" s="198"/>
      <c r="I47" s="293"/>
      <c r="J47" s="294"/>
      <c r="K47" s="148"/>
      <c r="L47" s="330"/>
      <c r="M47" s="330"/>
    </row>
    <row r="48" spans="1:13" ht="18" hidden="1" customHeight="1" x14ac:dyDescent="0.2">
      <c r="A48" s="245"/>
      <c r="B48" s="309"/>
      <c r="C48" s="198"/>
      <c r="I48" s="293"/>
      <c r="J48" s="294"/>
      <c r="K48" s="148"/>
      <c r="L48" s="330"/>
      <c r="M48" s="330"/>
    </row>
    <row r="49" spans="1:13" ht="18" hidden="1" customHeight="1" x14ac:dyDescent="0.2">
      <c r="A49" s="245"/>
      <c r="B49" s="309"/>
      <c r="C49" s="198"/>
      <c r="I49" s="293"/>
      <c r="J49" s="294"/>
      <c r="K49" s="148"/>
      <c r="L49" s="330"/>
      <c r="M49" s="330"/>
    </row>
    <row r="50" spans="1:13" ht="18" hidden="1" customHeight="1" x14ac:dyDescent="0.2">
      <c r="A50" s="245"/>
      <c r="B50" s="309"/>
      <c r="C50" s="198"/>
      <c r="I50" s="293"/>
      <c r="J50" s="294"/>
      <c r="K50" s="148"/>
      <c r="L50" s="330"/>
      <c r="M50" s="330"/>
    </row>
    <row r="51" spans="1:13" ht="18" hidden="1" customHeight="1" x14ac:dyDescent="0.2">
      <c r="A51" s="245"/>
      <c r="B51" s="309"/>
      <c r="C51" s="198"/>
      <c r="I51" s="293"/>
      <c r="J51" s="294"/>
      <c r="K51" s="148"/>
      <c r="L51" s="330"/>
      <c r="M51" s="330"/>
    </row>
    <row r="52" spans="1:13" ht="18" hidden="1" customHeight="1" x14ac:dyDescent="0.2">
      <c r="A52" s="245"/>
      <c r="B52" s="309"/>
      <c r="C52" s="198"/>
      <c r="I52" s="293"/>
      <c r="J52" s="294"/>
      <c r="K52" s="148"/>
      <c r="L52" s="330"/>
      <c r="M52" s="330"/>
    </row>
    <row r="53" spans="1:13" ht="18" customHeight="1" x14ac:dyDescent="0.2">
      <c r="A53" s="245"/>
      <c r="B53" s="280" t="s">
        <v>727</v>
      </c>
      <c r="C53" s="279"/>
      <c r="D53" s="262"/>
      <c r="E53" s="262"/>
      <c r="F53" s="262"/>
      <c r="G53" s="262"/>
      <c r="H53" s="262"/>
      <c r="I53" s="263"/>
      <c r="J53" s="264"/>
      <c r="K53" s="265"/>
      <c r="L53" s="330"/>
      <c r="M53" s="330"/>
    </row>
    <row r="54" spans="1:13" ht="25.5" customHeight="1" x14ac:dyDescent="0.2">
      <c r="A54" s="245"/>
      <c r="B54" s="329" t="s">
        <v>1604</v>
      </c>
      <c r="C54" s="329" t="s">
        <v>1604</v>
      </c>
      <c r="D54" s="329" t="s">
        <v>1604</v>
      </c>
      <c r="E54" s="329" t="s">
        <v>1604</v>
      </c>
      <c r="F54" s="329" t="s">
        <v>1604</v>
      </c>
      <c r="G54" s="329" t="s">
        <v>1604</v>
      </c>
      <c r="H54" s="329" t="s">
        <v>1604</v>
      </c>
      <c r="I54" s="329" t="s">
        <v>1604</v>
      </c>
      <c r="J54" s="329" t="s">
        <v>1604</v>
      </c>
      <c r="K54" s="148">
        <v>0</v>
      </c>
      <c r="L54" s="330" t="s">
        <v>1606</v>
      </c>
      <c r="M54" s="330"/>
    </row>
    <row r="55" spans="1:13" ht="18" hidden="1" customHeight="1" x14ac:dyDescent="0.2">
      <c r="A55" s="245"/>
      <c r="B55" s="309"/>
      <c r="C55" s="198"/>
      <c r="D55" s="293"/>
      <c r="I55" s="229"/>
      <c r="J55" s="232"/>
      <c r="K55" s="148"/>
      <c r="L55" s="330"/>
      <c r="M55" s="330"/>
    </row>
    <row r="56" spans="1:13" ht="18" hidden="1" customHeight="1" x14ac:dyDescent="0.2">
      <c r="A56" s="245"/>
      <c r="B56" s="309"/>
      <c r="C56" s="198"/>
      <c r="D56" s="327"/>
      <c r="E56" s="328"/>
      <c r="I56" s="229"/>
      <c r="J56" s="232"/>
      <c r="K56" s="148"/>
      <c r="L56" s="330"/>
      <c r="M56" s="330"/>
    </row>
    <row r="57" spans="1:13" ht="18" customHeight="1" x14ac:dyDescent="0.2">
      <c r="A57" s="245"/>
      <c r="B57" s="280" t="s">
        <v>726</v>
      </c>
      <c r="C57" s="279"/>
      <c r="D57" s="262"/>
      <c r="E57" s="262"/>
      <c r="F57" s="262"/>
      <c r="G57" s="262"/>
      <c r="H57" s="262"/>
      <c r="I57" s="263"/>
      <c r="J57" s="264"/>
      <c r="K57" s="265"/>
      <c r="L57" s="330"/>
      <c r="M57" s="330"/>
    </row>
    <row r="58" spans="1:13" ht="63.75" x14ac:dyDescent="0.2">
      <c r="A58" s="245"/>
      <c r="B58" s="347">
        <v>44329</v>
      </c>
      <c r="C58" s="337">
        <v>1</v>
      </c>
      <c r="D58" s="338" t="s">
        <v>1696</v>
      </c>
      <c r="E58" s="348" t="s">
        <v>1638</v>
      </c>
      <c r="F58" s="338" t="s">
        <v>1613</v>
      </c>
      <c r="G58" s="338" t="s">
        <v>1650</v>
      </c>
      <c r="H58" s="338" t="s">
        <v>1663</v>
      </c>
      <c r="I58" s="340" t="s">
        <v>1701</v>
      </c>
      <c r="J58" s="340" t="s">
        <v>1689</v>
      </c>
      <c r="K58" s="349">
        <v>4054.4</v>
      </c>
      <c r="L58" s="330"/>
      <c r="M58" s="330"/>
    </row>
    <row r="59" spans="1:13" ht="63.75" x14ac:dyDescent="0.2">
      <c r="A59" s="245"/>
      <c r="B59" s="347">
        <v>44329</v>
      </c>
      <c r="C59" s="337">
        <v>2</v>
      </c>
      <c r="D59" s="338" t="s">
        <v>1697</v>
      </c>
      <c r="E59" s="348" t="s">
        <v>1645</v>
      </c>
      <c r="F59" s="338" t="s">
        <v>1613</v>
      </c>
      <c r="G59" s="338" t="s">
        <v>1650</v>
      </c>
      <c r="H59" s="338" t="s">
        <v>1663</v>
      </c>
      <c r="I59" s="340" t="s">
        <v>1701</v>
      </c>
      <c r="J59" s="340" t="s">
        <v>1690</v>
      </c>
      <c r="K59" s="349">
        <v>4054.4</v>
      </c>
      <c r="L59" s="330"/>
      <c r="M59" s="330"/>
    </row>
    <row r="60" spans="1:13" ht="51" x14ac:dyDescent="0.2">
      <c r="A60" s="245"/>
      <c r="B60" s="347">
        <v>44334</v>
      </c>
      <c r="C60" s="337">
        <v>19</v>
      </c>
      <c r="D60" s="338" t="s">
        <v>1698</v>
      </c>
      <c r="E60" s="348" t="s">
        <v>1620</v>
      </c>
      <c r="F60" s="338" t="s">
        <v>1607</v>
      </c>
      <c r="G60" s="338" t="s">
        <v>1651</v>
      </c>
      <c r="H60" s="338" t="s">
        <v>1664</v>
      </c>
      <c r="I60" s="340" t="s">
        <v>1702</v>
      </c>
      <c r="J60" s="340" t="s">
        <v>1691</v>
      </c>
      <c r="K60" s="349">
        <v>4056.77</v>
      </c>
      <c r="L60" s="330"/>
      <c r="M60" s="330"/>
    </row>
    <row r="61" spans="1:13" ht="63.75" x14ac:dyDescent="0.2">
      <c r="A61" s="245"/>
      <c r="B61" s="347">
        <v>44314</v>
      </c>
      <c r="C61" s="337">
        <v>42</v>
      </c>
      <c r="D61" s="338" t="s">
        <v>1699</v>
      </c>
      <c r="E61" s="348" t="s">
        <v>1637</v>
      </c>
      <c r="F61" s="338" t="s">
        <v>1612</v>
      </c>
      <c r="G61" s="338" t="s">
        <v>1652</v>
      </c>
      <c r="H61" s="338" t="s">
        <v>1639</v>
      </c>
      <c r="I61" s="340" t="s">
        <v>1703</v>
      </c>
      <c r="J61" s="340" t="s">
        <v>1692</v>
      </c>
      <c r="K61" s="349">
        <v>4629.8900000000003</v>
      </c>
      <c r="L61" s="330"/>
      <c r="M61" s="330"/>
    </row>
    <row r="62" spans="1:13" ht="76.5" x14ac:dyDescent="0.2">
      <c r="A62" s="245"/>
      <c r="B62" s="347">
        <v>44326</v>
      </c>
      <c r="C62" s="337">
        <v>43</v>
      </c>
      <c r="D62" s="338" t="s">
        <v>1700</v>
      </c>
      <c r="E62" s="348" t="s">
        <v>749</v>
      </c>
      <c r="F62" s="338" t="s">
        <v>1646</v>
      </c>
      <c r="G62" s="338" t="s">
        <v>1653</v>
      </c>
      <c r="H62" s="338" t="s">
        <v>1665</v>
      </c>
      <c r="I62" s="340" t="s">
        <v>1704</v>
      </c>
      <c r="J62" s="340" t="s">
        <v>1693</v>
      </c>
      <c r="K62" s="349">
        <v>1543.3</v>
      </c>
      <c r="L62" s="330"/>
      <c r="M62" s="330"/>
    </row>
    <row r="63" spans="1:13" ht="89.25" x14ac:dyDescent="0.2">
      <c r="A63" s="245"/>
      <c r="B63" s="347">
        <v>44334</v>
      </c>
      <c r="C63" s="337">
        <v>44</v>
      </c>
      <c r="D63" s="338" t="s">
        <v>1699</v>
      </c>
      <c r="E63" s="348" t="s">
        <v>1637</v>
      </c>
      <c r="F63" s="338" t="s">
        <v>1611</v>
      </c>
      <c r="G63" s="338" t="s">
        <v>1654</v>
      </c>
      <c r="H63" s="338" t="s">
        <v>1666</v>
      </c>
      <c r="I63" s="340" t="s">
        <v>1705</v>
      </c>
      <c r="J63" s="340" t="s">
        <v>1694</v>
      </c>
      <c r="K63" s="349">
        <v>7716.49</v>
      </c>
      <c r="L63" s="330"/>
      <c r="M63" s="330"/>
    </row>
    <row r="64" spans="1:13" ht="76.5" x14ac:dyDescent="0.2">
      <c r="A64" s="245"/>
      <c r="B64" s="347">
        <v>44357</v>
      </c>
      <c r="C64" s="337">
        <v>49</v>
      </c>
      <c r="D64" s="338" t="s">
        <v>908</v>
      </c>
      <c r="E64" s="348" t="s">
        <v>1619</v>
      </c>
      <c r="F64" s="338" t="s">
        <v>1329</v>
      </c>
      <c r="G64" s="338" t="s">
        <v>1655</v>
      </c>
      <c r="H64" s="338" t="s">
        <v>1667</v>
      </c>
      <c r="I64" s="340" t="s">
        <v>1706</v>
      </c>
      <c r="J64" s="340" t="s">
        <v>1695</v>
      </c>
      <c r="K64" s="349">
        <v>9456.2900000000009</v>
      </c>
      <c r="L64" s="330"/>
      <c r="M64" s="330"/>
    </row>
    <row r="65" spans="1:13" hidden="1" x14ac:dyDescent="0.2">
      <c r="A65" s="245"/>
      <c r="B65" s="244"/>
      <c r="C65" s="337"/>
      <c r="D65" s="333"/>
      <c r="E65" s="343"/>
      <c r="J65" s="232"/>
      <c r="K65" s="148"/>
      <c r="L65" s="330"/>
      <c r="M65" s="330"/>
    </row>
    <row r="66" spans="1:13" hidden="1" x14ac:dyDescent="0.2">
      <c r="A66" s="245"/>
      <c r="B66" s="244"/>
      <c r="C66" s="337"/>
      <c r="D66" s="333"/>
      <c r="E66" s="343"/>
      <c r="J66" s="232"/>
      <c r="K66" s="148"/>
      <c r="L66" s="330"/>
      <c r="M66" s="330"/>
    </row>
    <row r="67" spans="1:13" hidden="1" x14ac:dyDescent="0.2">
      <c r="A67" s="245"/>
      <c r="B67" s="334"/>
      <c r="C67" s="190"/>
      <c r="D67" s="335"/>
      <c r="E67" s="156"/>
      <c r="F67" s="158"/>
      <c r="G67" s="156"/>
      <c r="H67" s="157"/>
      <c r="I67" s="303"/>
      <c r="J67" s="304"/>
      <c r="K67" s="148"/>
      <c r="L67" s="330"/>
      <c r="M67" s="330"/>
    </row>
    <row r="68" spans="1:13" hidden="1" x14ac:dyDescent="0.2">
      <c r="A68" s="245"/>
      <c r="B68" s="334"/>
      <c r="C68" s="186"/>
      <c r="D68" s="335"/>
      <c r="E68" s="156"/>
      <c r="F68" s="158"/>
      <c r="G68" s="156"/>
      <c r="H68" s="157"/>
      <c r="I68" s="303"/>
      <c r="J68" s="304"/>
      <c r="K68" s="148"/>
      <c r="L68" s="330"/>
      <c r="M68" s="330"/>
    </row>
    <row r="69" spans="1:13" hidden="1" x14ac:dyDescent="0.2">
      <c r="A69" s="245"/>
      <c r="B69" s="334"/>
      <c r="C69" s="186"/>
      <c r="D69" s="335"/>
      <c r="E69" s="156"/>
      <c r="F69" s="158"/>
      <c r="G69" s="156"/>
      <c r="H69" s="157"/>
      <c r="I69" s="303"/>
      <c r="J69" s="304"/>
      <c r="K69" s="148"/>
      <c r="L69" s="330"/>
      <c r="M69" s="330"/>
    </row>
    <row r="70" spans="1:13" hidden="1" x14ac:dyDescent="0.2">
      <c r="A70" s="245"/>
      <c r="B70" s="334"/>
      <c r="C70" s="344"/>
      <c r="D70" s="335"/>
      <c r="E70" s="156"/>
      <c r="F70" s="158"/>
      <c r="G70" s="156"/>
      <c r="H70" s="157"/>
      <c r="I70" s="303"/>
      <c r="J70" s="304"/>
      <c r="K70" s="148"/>
      <c r="L70" s="330"/>
      <c r="M70" s="330"/>
    </row>
    <row r="71" spans="1:13" s="213" customFormat="1" ht="16.5" hidden="1" customHeight="1" x14ac:dyDescent="0.2">
      <c r="A71" s="227"/>
      <c r="B71" s="334"/>
      <c r="C71" s="156"/>
      <c r="D71" s="156"/>
      <c r="E71" s="158"/>
      <c r="F71" s="156"/>
      <c r="G71" s="157"/>
      <c r="H71" s="151"/>
      <c r="I71" s="232"/>
      <c r="J71" s="148"/>
      <c r="K71" s="148"/>
      <c r="L71" s="331"/>
      <c r="M71" s="355"/>
    </row>
    <row r="72" spans="1:13" s="213" customFormat="1" ht="16.5" hidden="1" customHeight="1" x14ac:dyDescent="0.2">
      <c r="A72" s="227"/>
      <c r="B72" s="334"/>
      <c r="C72" s="156"/>
      <c r="D72" s="156"/>
      <c r="E72" s="158"/>
      <c r="F72" s="156"/>
      <c r="G72" s="157"/>
      <c r="H72" s="151"/>
      <c r="I72" s="232"/>
      <c r="J72" s="148"/>
      <c r="K72" s="148"/>
      <c r="L72" s="331"/>
      <c r="M72" s="355"/>
    </row>
    <row r="73" spans="1:13" s="213" customFormat="1" ht="16.5" hidden="1" customHeight="1" x14ac:dyDescent="0.2">
      <c r="A73" s="227"/>
      <c r="B73" s="334"/>
      <c r="C73" s="156"/>
      <c r="D73" s="156"/>
      <c r="E73" s="158"/>
      <c r="F73" s="156"/>
      <c r="G73" s="157"/>
      <c r="H73" s="151"/>
      <c r="I73" s="232"/>
      <c r="J73" s="148"/>
      <c r="K73" s="148"/>
      <c r="L73" s="331"/>
      <c r="M73" s="355"/>
    </row>
    <row r="74" spans="1:13" s="213" customFormat="1" ht="16.5" hidden="1" customHeight="1" x14ac:dyDescent="0.2">
      <c r="A74" s="227"/>
      <c r="B74" s="334"/>
      <c r="C74" s="156"/>
      <c r="D74" s="156"/>
      <c r="E74" s="158"/>
      <c r="F74" s="156"/>
      <c r="G74" s="157"/>
      <c r="H74" s="151"/>
      <c r="I74" s="232"/>
      <c r="J74" s="148"/>
      <c r="K74" s="148"/>
      <c r="L74" s="331"/>
      <c r="M74" s="355"/>
    </row>
    <row r="75" spans="1:13" s="213" customFormat="1" ht="16.5" hidden="1" customHeight="1" x14ac:dyDescent="0.2">
      <c r="A75" s="227"/>
      <c r="B75" s="334"/>
      <c r="C75" s="156"/>
      <c r="D75" s="156"/>
      <c r="E75" s="158"/>
      <c r="F75" s="156"/>
      <c r="G75" s="157"/>
      <c r="H75" s="151"/>
      <c r="I75" s="232"/>
      <c r="J75" s="148"/>
      <c r="K75" s="148"/>
      <c r="L75" s="331"/>
      <c r="M75" s="355"/>
    </row>
    <row r="76" spans="1:13" s="213" customFormat="1" ht="16.5" hidden="1" customHeight="1" x14ac:dyDescent="0.2">
      <c r="A76" s="227"/>
      <c r="B76" s="334"/>
      <c r="C76" s="156"/>
      <c r="D76" s="156"/>
      <c r="E76" s="158"/>
      <c r="F76" s="156"/>
      <c r="G76" s="157"/>
      <c r="H76" s="151"/>
      <c r="I76" s="232"/>
      <c r="J76" s="148"/>
      <c r="K76" s="148"/>
      <c r="L76" s="331"/>
      <c r="M76" s="355"/>
    </row>
    <row r="77" spans="1:13" s="213" customFormat="1" ht="16.5" hidden="1" customHeight="1" x14ac:dyDescent="0.2">
      <c r="A77" s="227"/>
      <c r="B77" s="250"/>
      <c r="C77" s="156"/>
      <c r="D77" s="156"/>
      <c r="E77" s="158"/>
      <c r="F77" s="156"/>
      <c r="G77" s="157"/>
      <c r="H77" s="151"/>
      <c r="I77" s="232"/>
      <c r="J77" s="148"/>
      <c r="K77" s="148"/>
      <c r="L77" s="331"/>
      <c r="M77" s="355"/>
    </row>
    <row r="78" spans="1:13" s="213" customFormat="1" ht="16.5" hidden="1" customHeight="1" x14ac:dyDescent="0.2">
      <c r="A78" s="227"/>
      <c r="B78" s="250"/>
      <c r="C78" s="156"/>
      <c r="D78" s="156"/>
      <c r="E78" s="158"/>
      <c r="F78" s="156"/>
      <c r="G78" s="157"/>
      <c r="H78" s="151"/>
      <c r="I78" s="232"/>
      <c r="J78" s="148"/>
      <c r="K78" s="148"/>
      <c r="L78" s="331"/>
      <c r="M78" s="355"/>
    </row>
    <row r="79" spans="1:13" s="213" customFormat="1" ht="16.5" hidden="1" customHeight="1" x14ac:dyDescent="0.2">
      <c r="A79" s="227"/>
      <c r="B79" s="250"/>
      <c r="C79" s="156"/>
      <c r="D79" s="156"/>
      <c r="E79" s="158"/>
      <c r="F79" s="156"/>
      <c r="G79" s="157"/>
      <c r="H79" s="151"/>
      <c r="I79" s="232"/>
      <c r="J79" s="148"/>
      <c r="K79" s="148"/>
      <c r="L79" s="331"/>
      <c r="M79" s="355"/>
    </row>
    <row r="80" spans="1:13" s="213" customFormat="1" ht="16.5" hidden="1" customHeight="1" x14ac:dyDescent="0.2">
      <c r="A80" s="227"/>
      <c r="B80" s="250"/>
      <c r="C80" s="156"/>
      <c r="D80" s="156"/>
      <c r="E80" s="158"/>
      <c r="F80" s="156"/>
      <c r="G80" s="157"/>
      <c r="H80" s="151"/>
      <c r="I80" s="232"/>
      <c r="J80" s="148"/>
      <c r="K80" s="148"/>
      <c r="L80" s="331"/>
      <c r="M80" s="355"/>
    </row>
    <row r="81" spans="2:13" ht="16.5" hidden="1" customHeight="1" x14ac:dyDescent="0.2">
      <c r="B81" s="326"/>
      <c r="C81" s="156"/>
      <c r="D81" s="156"/>
      <c r="E81" s="158"/>
      <c r="F81" s="156"/>
      <c r="G81" s="157"/>
      <c r="H81" s="151"/>
      <c r="I81" s="232"/>
      <c r="J81" s="148"/>
      <c r="K81" s="148"/>
      <c r="L81" s="330"/>
      <c r="M81" s="330"/>
    </row>
    <row r="82" spans="2:13" ht="16.5" hidden="1" customHeight="1" x14ac:dyDescent="0.2">
      <c r="B82" s="326"/>
      <c r="C82" s="156"/>
      <c r="D82" s="156"/>
      <c r="E82" s="158"/>
      <c r="F82" s="156"/>
      <c r="G82" s="157"/>
      <c r="H82" s="151"/>
      <c r="I82" s="232"/>
      <c r="J82" s="148"/>
      <c r="K82" s="148"/>
      <c r="L82" s="330"/>
      <c r="M82" s="330"/>
    </row>
    <row r="83" spans="2:13" ht="16.5" hidden="1" customHeight="1" x14ac:dyDescent="0.2">
      <c r="B83" s="223"/>
      <c r="C83" s="156"/>
      <c r="D83" s="156"/>
      <c r="E83" s="158"/>
      <c r="F83" s="156"/>
      <c r="G83" s="157"/>
      <c r="H83" s="151"/>
      <c r="I83" s="232"/>
      <c r="J83" s="148"/>
      <c r="K83" s="148"/>
      <c r="L83" s="330"/>
      <c r="M83" s="330"/>
    </row>
    <row r="84" spans="2:13" ht="25.5" x14ac:dyDescent="0.2">
      <c r="B84" s="271"/>
      <c r="C84" s="272"/>
      <c r="D84" s="313" t="s">
        <v>1065</v>
      </c>
      <c r="E84" s="324"/>
      <c r="F84" s="272"/>
      <c r="G84" s="273"/>
      <c r="H84" s="274"/>
      <c r="I84" s="275"/>
      <c r="J84" s="276"/>
      <c r="K84" s="277">
        <f>SUBTOTAL(109,K6:K83)</f>
        <v>303127.25000000012</v>
      </c>
      <c r="L84" s="330"/>
      <c r="M84" s="330"/>
    </row>
    <row r="85" spans="2:13" x14ac:dyDescent="0.2">
      <c r="B85" s="164"/>
      <c r="C85" s="158"/>
      <c r="D85" s="158"/>
      <c r="E85" s="156"/>
      <c r="F85" s="159"/>
      <c r="G85" s="157"/>
      <c r="H85" s="159"/>
      <c r="I85" s="160"/>
      <c r="J85" s="235"/>
      <c r="K85" s="148"/>
      <c r="L85" s="330"/>
      <c r="M85" s="330"/>
    </row>
    <row r="86" spans="2:13" x14ac:dyDescent="0.2">
      <c r="B86" s="164"/>
      <c r="C86" s="158"/>
      <c r="D86" s="158"/>
      <c r="E86" s="156"/>
      <c r="F86" s="159"/>
      <c r="G86" s="157"/>
      <c r="H86" s="159"/>
      <c r="I86" s="160"/>
      <c r="J86" s="235"/>
      <c r="K86" s="148"/>
      <c r="L86" s="330"/>
      <c r="M86" s="330"/>
    </row>
    <row r="87" spans="2:13" x14ac:dyDescent="0.2">
      <c r="B87" s="164"/>
      <c r="C87" s="158"/>
      <c r="D87" s="158"/>
      <c r="E87" s="156"/>
      <c r="F87" s="159"/>
      <c r="G87" s="157"/>
      <c r="H87" s="159"/>
      <c r="I87" s="160"/>
      <c r="J87" s="235"/>
      <c r="K87" s="148"/>
      <c r="L87" s="330"/>
      <c r="M87" s="330"/>
    </row>
    <row r="88" spans="2:13" x14ac:dyDescent="0.2">
      <c r="B88" s="164"/>
      <c r="C88" s="158"/>
      <c r="D88" s="158"/>
      <c r="E88" s="156"/>
      <c r="F88" s="159"/>
      <c r="G88" s="157"/>
      <c r="H88" s="159"/>
      <c r="I88" s="160"/>
      <c r="J88" s="235"/>
      <c r="K88" s="148"/>
      <c r="L88" s="330"/>
      <c r="M88" s="330"/>
    </row>
    <row r="89" spans="2:13" x14ac:dyDescent="0.2">
      <c r="B89" s="164"/>
      <c r="C89" s="158"/>
      <c r="D89" s="158"/>
      <c r="E89" s="156"/>
      <c r="F89" s="159"/>
      <c r="G89" s="157"/>
      <c r="H89" s="159"/>
      <c r="I89" s="160"/>
      <c r="J89" s="235"/>
      <c r="K89" s="148"/>
      <c r="L89" s="330"/>
      <c r="M89" s="330"/>
    </row>
    <row r="90" spans="2:13" x14ac:dyDescent="0.2">
      <c r="B90" s="164"/>
      <c r="C90" s="158"/>
      <c r="D90" s="161"/>
      <c r="E90" s="162"/>
      <c r="F90" s="159"/>
      <c r="G90" s="163"/>
      <c r="H90" s="159"/>
      <c r="I90" s="160"/>
      <c r="J90" s="235"/>
      <c r="K90" s="148"/>
      <c r="L90" s="330"/>
      <c r="M90" s="330"/>
    </row>
    <row r="91" spans="2:13" x14ac:dyDescent="0.2">
      <c r="B91" s="164"/>
      <c r="C91" s="158"/>
      <c r="D91" s="161"/>
      <c r="E91" s="162"/>
      <c r="F91" s="159"/>
      <c r="G91" s="163"/>
      <c r="H91" s="159"/>
      <c r="I91" s="160"/>
      <c r="J91" s="235"/>
      <c r="K91" s="148"/>
      <c r="L91" s="330"/>
      <c r="M91" s="330"/>
    </row>
    <row r="92" spans="2:13" x14ac:dyDescent="0.2">
      <c r="B92" s="164"/>
      <c r="C92" s="158"/>
      <c r="D92" s="161"/>
      <c r="E92" s="162"/>
      <c r="F92" s="159"/>
      <c r="G92" s="163"/>
      <c r="H92" s="159"/>
      <c r="I92" s="160"/>
      <c r="J92" s="235"/>
      <c r="K92" s="148"/>
      <c r="L92" s="330"/>
      <c r="M92" s="330"/>
    </row>
    <row r="93" spans="2:13" x14ac:dyDescent="0.2">
      <c r="B93" s="164"/>
      <c r="C93" s="158"/>
      <c r="D93" s="161"/>
      <c r="E93" s="162"/>
      <c r="F93" s="159"/>
      <c r="G93" s="163"/>
      <c r="H93" s="159"/>
      <c r="I93" s="160"/>
      <c r="J93" s="235"/>
      <c r="K93" s="148"/>
      <c r="L93" s="330"/>
      <c r="M93" s="330"/>
    </row>
    <row r="94" spans="2:13" x14ac:dyDescent="0.2">
      <c r="B94" s="164"/>
      <c r="C94" s="158"/>
      <c r="D94" s="161"/>
      <c r="E94" s="162"/>
      <c r="F94" s="159"/>
      <c r="G94" s="163"/>
      <c r="H94" s="159"/>
      <c r="I94" s="160"/>
      <c r="J94" s="235"/>
      <c r="K94" s="148"/>
      <c r="L94" s="330"/>
      <c r="M94" s="330"/>
    </row>
    <row r="95" spans="2:13" x14ac:dyDescent="0.2">
      <c r="B95" s="164"/>
      <c r="C95" s="158"/>
      <c r="D95" s="161"/>
      <c r="E95" s="162"/>
      <c r="F95" s="159"/>
      <c r="G95" s="163"/>
      <c r="H95" s="159"/>
      <c r="I95" s="160"/>
      <c r="J95" s="235"/>
      <c r="K95" s="148"/>
      <c r="L95" s="330"/>
      <c r="M95" s="330"/>
    </row>
    <row r="96" spans="2:13" x14ac:dyDescent="0.2">
      <c r="B96" s="164"/>
      <c r="C96" s="158"/>
      <c r="D96" s="161"/>
      <c r="E96" s="162"/>
      <c r="F96" s="159"/>
      <c r="G96" s="163"/>
      <c r="H96" s="159"/>
      <c r="I96" s="160"/>
      <c r="J96" s="235"/>
      <c r="K96" s="148"/>
      <c r="L96" s="330"/>
      <c r="M96" s="330"/>
    </row>
    <row r="97" spans="2:13" x14ac:dyDescent="0.2">
      <c r="B97" s="164"/>
      <c r="C97" s="161"/>
      <c r="D97" s="161"/>
      <c r="E97" s="161"/>
      <c r="F97" s="159"/>
      <c r="G97" s="163"/>
      <c r="H97" s="159"/>
      <c r="I97" s="160"/>
      <c r="J97" s="235"/>
      <c r="K97" s="148"/>
      <c r="L97" s="330"/>
      <c r="M97" s="330"/>
    </row>
    <row r="98" spans="2:13" x14ac:dyDescent="0.2">
      <c r="B98" s="164"/>
      <c r="C98" s="158"/>
      <c r="D98" s="161"/>
      <c r="E98" s="162"/>
      <c r="F98" s="159"/>
      <c r="G98" s="163"/>
      <c r="H98" s="159"/>
      <c r="I98" s="160"/>
      <c r="J98" s="235"/>
      <c r="K98" s="148"/>
      <c r="L98" s="330"/>
      <c r="M98" s="330"/>
    </row>
    <row r="99" spans="2:13" x14ac:dyDescent="0.2">
      <c r="B99" s="164"/>
      <c r="C99" s="158"/>
      <c r="D99" s="161"/>
      <c r="E99" s="162"/>
      <c r="F99" s="159"/>
      <c r="G99" s="163"/>
      <c r="H99" s="159"/>
      <c r="I99" s="160"/>
      <c r="J99" s="235"/>
      <c r="K99" s="148"/>
      <c r="L99" s="330"/>
      <c r="M99" s="330"/>
    </row>
    <row r="100" spans="2:13" x14ac:dyDescent="0.2">
      <c r="B100" s="164"/>
      <c r="C100" s="158"/>
      <c r="D100" s="161"/>
      <c r="E100" s="162"/>
      <c r="F100" s="159"/>
      <c r="G100" s="163"/>
      <c r="H100" s="159"/>
      <c r="I100" s="160"/>
      <c r="J100" s="235"/>
      <c r="K100" s="148"/>
      <c r="L100" s="330"/>
      <c r="M100" s="330"/>
    </row>
    <row r="101" spans="2:13" x14ac:dyDescent="0.2">
      <c r="B101" s="164"/>
      <c r="C101" s="158"/>
      <c r="D101" s="161"/>
      <c r="E101" s="162"/>
      <c r="F101" s="159"/>
      <c r="G101" s="163"/>
      <c r="H101" s="159"/>
      <c r="I101" s="160"/>
      <c r="J101" s="235"/>
      <c r="K101" s="148"/>
      <c r="L101" s="330"/>
      <c r="M101" s="330"/>
    </row>
    <row r="102" spans="2:13" x14ac:dyDescent="0.2">
      <c r="B102" s="164"/>
      <c r="C102" s="158"/>
      <c r="D102" s="161"/>
      <c r="E102" s="162"/>
      <c r="F102" s="159"/>
      <c r="G102" s="163"/>
      <c r="H102" s="159"/>
      <c r="I102" s="160"/>
      <c r="J102" s="235"/>
      <c r="K102" s="148"/>
      <c r="L102" s="330"/>
      <c r="M102" s="330"/>
    </row>
    <row r="103" spans="2:13" x14ac:dyDescent="0.2">
      <c r="B103" s="164"/>
      <c r="C103" s="158"/>
      <c r="D103" s="161"/>
      <c r="E103" s="162"/>
      <c r="F103" s="159"/>
      <c r="G103" s="163"/>
      <c r="H103" s="159"/>
      <c r="I103" s="160"/>
      <c r="J103" s="235"/>
      <c r="K103" s="148"/>
      <c r="L103" s="330"/>
      <c r="M103" s="330"/>
    </row>
    <row r="104" spans="2:13" x14ac:dyDescent="0.2">
      <c r="B104" s="164"/>
      <c r="C104" s="158"/>
      <c r="D104" s="161"/>
      <c r="E104" s="162"/>
      <c r="F104" s="159"/>
      <c r="G104" s="163"/>
      <c r="H104" s="159"/>
      <c r="I104" s="160"/>
      <c r="J104" s="235"/>
      <c r="K104" s="148"/>
      <c r="L104" s="330"/>
      <c r="M104" s="330"/>
    </row>
    <row r="105" spans="2:13" x14ac:dyDescent="0.2">
      <c r="B105" s="164"/>
      <c r="C105" s="158"/>
      <c r="D105" s="161"/>
      <c r="E105" s="162"/>
      <c r="F105" s="159"/>
      <c r="G105" s="163"/>
      <c r="H105" s="159"/>
      <c r="I105" s="160"/>
      <c r="J105" s="235"/>
      <c r="K105" s="148"/>
      <c r="L105" s="330"/>
      <c r="M105" s="330"/>
    </row>
    <row r="106" spans="2:13" x14ac:dyDescent="0.2">
      <c r="B106" s="164"/>
      <c r="C106" s="158"/>
      <c r="D106" s="161"/>
      <c r="E106" s="162"/>
      <c r="F106" s="159"/>
      <c r="G106" s="163"/>
      <c r="H106" s="159"/>
      <c r="I106" s="160"/>
      <c r="J106" s="235"/>
      <c r="K106" s="148"/>
      <c r="L106" s="330"/>
      <c r="M106" s="330"/>
    </row>
    <row r="107" spans="2:13" x14ac:dyDescent="0.2">
      <c r="B107" s="164"/>
      <c r="C107" s="158"/>
      <c r="D107" s="161"/>
      <c r="E107" s="162"/>
      <c r="F107" s="159"/>
      <c r="G107" s="163"/>
      <c r="H107" s="159"/>
      <c r="I107" s="160"/>
      <c r="J107" s="235"/>
      <c r="K107" s="148"/>
      <c r="L107" s="330"/>
      <c r="M107" s="330"/>
    </row>
    <row r="108" spans="2:13" x14ac:dyDescent="0.2">
      <c r="B108" s="164"/>
      <c r="C108" s="158"/>
      <c r="D108" s="161"/>
      <c r="E108" s="162"/>
      <c r="F108" s="159"/>
      <c r="G108" s="163"/>
      <c r="H108" s="159"/>
      <c r="I108" s="160"/>
      <c r="J108" s="235"/>
      <c r="K108" s="148"/>
      <c r="L108" s="330"/>
      <c r="M108" s="330"/>
    </row>
    <row r="109" spans="2:13" x14ac:dyDescent="0.2">
      <c r="B109" s="164"/>
      <c r="C109" s="158"/>
      <c r="D109" s="161"/>
      <c r="E109" s="162"/>
      <c r="F109" s="159"/>
      <c r="G109" s="163"/>
      <c r="H109" s="159"/>
      <c r="I109" s="160"/>
      <c r="J109" s="235"/>
      <c r="K109" s="148"/>
      <c r="L109" s="330"/>
      <c r="M109" s="330"/>
    </row>
    <row r="110" spans="2:13" x14ac:dyDescent="0.2">
      <c r="B110" s="164"/>
      <c r="C110" s="158"/>
      <c r="D110" s="161"/>
      <c r="E110" s="162"/>
      <c r="F110" s="159"/>
      <c r="G110" s="163"/>
      <c r="H110" s="159"/>
      <c r="I110" s="160"/>
      <c r="J110" s="235"/>
      <c r="K110" s="148"/>
      <c r="L110" s="330"/>
      <c r="M110" s="330"/>
    </row>
    <row r="111" spans="2:13" x14ac:dyDescent="0.2">
      <c r="B111" s="164"/>
      <c r="C111" s="158"/>
      <c r="D111" s="161"/>
      <c r="E111" s="162"/>
      <c r="F111" s="159"/>
      <c r="G111" s="163"/>
      <c r="H111" s="159"/>
      <c r="I111" s="160"/>
      <c r="J111" s="235"/>
      <c r="K111" s="148"/>
      <c r="L111" s="330"/>
      <c r="M111" s="330"/>
    </row>
    <row r="112" spans="2:13" x14ac:dyDescent="0.2">
      <c r="B112" s="164"/>
      <c r="C112" s="158"/>
      <c r="D112" s="161"/>
      <c r="E112" s="156"/>
      <c r="F112" s="159"/>
      <c r="G112" s="157"/>
      <c r="H112" s="159"/>
      <c r="I112" s="160"/>
      <c r="J112" s="235"/>
      <c r="K112" s="148"/>
      <c r="L112" s="330"/>
      <c r="M112" s="330"/>
    </row>
    <row r="113" spans="2:13" x14ac:dyDescent="0.2">
      <c r="B113" s="164"/>
      <c r="C113" s="158"/>
      <c r="D113" s="161"/>
      <c r="E113" s="162"/>
      <c r="F113" s="159"/>
      <c r="G113" s="163"/>
      <c r="H113" s="159"/>
      <c r="I113" s="160"/>
      <c r="J113" s="235"/>
      <c r="K113" s="148"/>
      <c r="L113" s="330"/>
      <c r="M113" s="330"/>
    </row>
    <row r="114" spans="2:13" x14ac:dyDescent="0.2">
      <c r="B114" s="164"/>
      <c r="C114" s="158"/>
      <c r="D114" s="161"/>
      <c r="E114" s="162"/>
      <c r="F114" s="159"/>
      <c r="G114" s="163"/>
      <c r="H114" s="159"/>
      <c r="I114" s="160"/>
      <c r="J114" s="235"/>
      <c r="K114" s="148"/>
      <c r="L114" s="330"/>
      <c r="M114" s="330"/>
    </row>
    <row r="115" spans="2:13" x14ac:dyDescent="0.2">
      <c r="B115" s="164"/>
      <c r="C115" s="158"/>
      <c r="D115" s="161"/>
      <c r="E115" s="162"/>
      <c r="F115" s="159"/>
      <c r="G115" s="163"/>
      <c r="H115" s="159"/>
      <c r="I115" s="160"/>
      <c r="J115" s="235"/>
      <c r="K115" s="148"/>
      <c r="L115" s="330"/>
      <c r="M115" s="330"/>
    </row>
    <row r="116" spans="2:13" x14ac:dyDescent="0.2">
      <c r="B116" s="164"/>
      <c r="C116" s="158"/>
      <c r="D116" s="161"/>
      <c r="E116" s="162"/>
      <c r="F116" s="159"/>
      <c r="G116" s="163"/>
      <c r="H116" s="159"/>
      <c r="I116" s="160"/>
      <c r="J116" s="235"/>
      <c r="K116" s="148"/>
      <c r="L116" s="330"/>
      <c r="M116" s="330"/>
    </row>
    <row r="117" spans="2:13" x14ac:dyDescent="0.2">
      <c r="B117" s="164"/>
      <c r="C117" s="158"/>
      <c r="D117" s="161"/>
      <c r="E117" s="162"/>
      <c r="F117" s="159"/>
      <c r="G117" s="163"/>
      <c r="H117" s="159"/>
      <c r="I117" s="160"/>
      <c r="J117" s="235"/>
      <c r="K117" s="148"/>
      <c r="L117" s="330"/>
      <c r="M117" s="330"/>
    </row>
    <row r="118" spans="2:13" x14ac:dyDescent="0.2">
      <c r="B118" s="164"/>
      <c r="C118" s="158"/>
      <c r="D118" s="161"/>
      <c r="E118" s="162"/>
      <c r="F118" s="159"/>
      <c r="G118" s="163"/>
      <c r="H118" s="159"/>
      <c r="I118" s="160"/>
      <c r="J118" s="235"/>
      <c r="K118" s="148"/>
      <c r="L118" s="330"/>
      <c r="M118" s="330"/>
    </row>
    <row r="119" spans="2:13" x14ac:dyDescent="0.2">
      <c r="B119" s="164"/>
      <c r="C119" s="158"/>
      <c r="D119" s="161"/>
      <c r="E119" s="162"/>
      <c r="F119" s="159"/>
      <c r="G119" s="163"/>
      <c r="H119" s="159"/>
      <c r="I119" s="160"/>
      <c r="J119" s="235"/>
      <c r="K119" s="148"/>
      <c r="L119" s="330"/>
      <c r="M119" s="330"/>
    </row>
    <row r="120" spans="2:13" x14ac:dyDescent="0.2">
      <c r="B120" s="164"/>
      <c r="C120" s="161"/>
      <c r="D120" s="161"/>
      <c r="E120" s="162"/>
      <c r="F120" s="159"/>
      <c r="G120" s="163"/>
      <c r="H120" s="159"/>
      <c r="I120" s="160"/>
      <c r="J120" s="235"/>
      <c r="K120" s="148"/>
      <c r="L120" s="330"/>
      <c r="M120" s="330"/>
    </row>
    <row r="121" spans="2:13" x14ac:dyDescent="0.2">
      <c r="B121" s="165"/>
      <c r="C121" s="166"/>
      <c r="D121" s="166"/>
      <c r="E121" s="155"/>
      <c r="F121" s="155"/>
      <c r="G121" s="167"/>
      <c r="H121" s="155"/>
      <c r="I121" s="168"/>
      <c r="J121" s="237"/>
      <c r="K121" s="148"/>
      <c r="L121" s="330"/>
      <c r="M121" s="330"/>
    </row>
    <row r="122" spans="2:13" x14ac:dyDescent="0.2">
      <c r="B122" s="164"/>
      <c r="C122" s="161"/>
      <c r="D122" s="161"/>
      <c r="E122" s="162"/>
      <c r="F122" s="159"/>
      <c r="G122" s="163"/>
      <c r="H122" s="159"/>
      <c r="I122" s="160"/>
      <c r="J122" s="235"/>
      <c r="K122" s="148"/>
      <c r="L122" s="330"/>
      <c r="M122" s="330"/>
    </row>
    <row r="123" spans="2:13" x14ac:dyDescent="0.2">
      <c r="B123" s="164"/>
      <c r="C123" s="161"/>
      <c r="D123" s="161"/>
      <c r="E123" s="162"/>
      <c r="F123" s="159"/>
      <c r="G123" s="163"/>
      <c r="H123" s="159"/>
      <c r="I123" s="160"/>
      <c r="J123" s="235"/>
      <c r="K123" s="148"/>
      <c r="L123" s="330"/>
      <c r="M123" s="330"/>
    </row>
    <row r="124" spans="2:13" x14ac:dyDescent="0.2">
      <c r="B124" s="164"/>
      <c r="C124" s="161"/>
      <c r="D124" s="161"/>
      <c r="E124" s="162"/>
      <c r="F124" s="159"/>
      <c r="G124" s="163"/>
      <c r="H124" s="159"/>
      <c r="I124" s="160"/>
      <c r="J124" s="235"/>
      <c r="K124" s="148"/>
      <c r="L124" s="330"/>
      <c r="M124" s="330"/>
    </row>
    <row r="125" spans="2:13" x14ac:dyDescent="0.2">
      <c r="B125" s="164"/>
      <c r="C125" s="161"/>
      <c r="D125" s="161"/>
      <c r="E125" s="162"/>
      <c r="F125" s="159"/>
      <c r="G125" s="163"/>
      <c r="H125" s="159"/>
      <c r="I125" s="160"/>
      <c r="J125" s="235"/>
      <c r="K125" s="148"/>
      <c r="L125" s="330"/>
      <c r="M125" s="330"/>
    </row>
    <row r="126" spans="2:13" x14ac:dyDescent="0.2">
      <c r="B126" s="164"/>
      <c r="C126" s="161"/>
      <c r="D126" s="161"/>
      <c r="E126" s="162"/>
      <c r="F126" s="159"/>
      <c r="G126" s="163"/>
      <c r="H126" s="159"/>
      <c r="I126" s="160"/>
      <c r="J126" s="235"/>
      <c r="K126" s="148"/>
      <c r="L126" s="330"/>
      <c r="M126" s="330"/>
    </row>
    <row r="127" spans="2:13" x14ac:dyDescent="0.2">
      <c r="B127" s="164"/>
      <c r="C127" s="161"/>
      <c r="D127" s="161"/>
      <c r="E127" s="162"/>
      <c r="F127" s="159"/>
      <c r="G127" s="163"/>
      <c r="H127" s="159"/>
      <c r="I127" s="160"/>
      <c r="J127" s="235"/>
      <c r="K127" s="148"/>
      <c r="L127" s="330"/>
      <c r="M127" s="330"/>
    </row>
    <row r="128" spans="2:13" x14ac:dyDescent="0.2">
      <c r="B128" s="164"/>
      <c r="C128" s="161"/>
      <c r="D128" s="161"/>
      <c r="E128" s="162"/>
      <c r="F128" s="159"/>
      <c r="G128" s="163"/>
      <c r="H128" s="159"/>
      <c r="I128" s="160"/>
      <c r="J128" s="235"/>
      <c r="K128" s="148"/>
      <c r="L128" s="330"/>
      <c r="M128" s="330"/>
    </row>
    <row r="129" spans="2:13" x14ac:dyDescent="0.2">
      <c r="B129" s="164"/>
      <c r="C129" s="161"/>
      <c r="D129" s="161"/>
      <c r="E129" s="162"/>
      <c r="F129" s="159"/>
      <c r="G129" s="163"/>
      <c r="H129" s="159"/>
      <c r="I129" s="160"/>
      <c r="J129" s="235"/>
      <c r="K129" s="148"/>
      <c r="L129" s="330"/>
      <c r="M129" s="330"/>
    </row>
    <row r="130" spans="2:13" x14ac:dyDescent="0.2">
      <c r="B130" s="164"/>
      <c r="C130" s="161"/>
      <c r="D130" s="161"/>
      <c r="E130" s="162"/>
      <c r="F130" s="159"/>
      <c r="G130" s="163"/>
      <c r="H130" s="159"/>
      <c r="I130" s="160"/>
      <c r="J130" s="235"/>
      <c r="K130" s="148"/>
      <c r="L130" s="330"/>
      <c r="M130" s="330"/>
    </row>
    <row r="131" spans="2:13" x14ac:dyDescent="0.2">
      <c r="B131" s="164"/>
      <c r="C131" s="161"/>
      <c r="D131" s="161"/>
      <c r="E131" s="162"/>
      <c r="F131" s="159"/>
      <c r="G131" s="163"/>
      <c r="H131" s="159"/>
      <c r="I131" s="160"/>
      <c r="J131" s="235"/>
      <c r="K131" s="148"/>
      <c r="L131" s="330"/>
      <c r="M131" s="330"/>
    </row>
    <row r="132" spans="2:13" x14ac:dyDescent="0.2">
      <c r="B132" s="164"/>
      <c r="C132" s="161"/>
      <c r="D132" s="161"/>
      <c r="E132" s="162"/>
      <c r="F132" s="159"/>
      <c r="G132" s="163"/>
      <c r="H132" s="159"/>
      <c r="I132" s="160"/>
      <c r="J132" s="235"/>
      <c r="K132" s="148"/>
      <c r="L132" s="330"/>
      <c r="M132" s="330"/>
    </row>
    <row r="133" spans="2:13" x14ac:dyDescent="0.2">
      <c r="B133" s="164"/>
      <c r="C133" s="161"/>
      <c r="D133" s="161"/>
      <c r="E133" s="162"/>
      <c r="F133" s="159"/>
      <c r="G133" s="163"/>
      <c r="H133" s="159"/>
      <c r="I133" s="160"/>
      <c r="J133" s="235"/>
      <c r="K133" s="148"/>
      <c r="L133" s="330"/>
      <c r="M133" s="330"/>
    </row>
    <row r="134" spans="2:13" x14ac:dyDescent="0.2">
      <c r="B134" s="164"/>
      <c r="C134" s="161"/>
      <c r="D134" s="161"/>
      <c r="E134" s="162"/>
      <c r="F134" s="159"/>
      <c r="G134" s="163"/>
      <c r="H134" s="159"/>
      <c r="I134" s="160"/>
      <c r="J134" s="235"/>
      <c r="K134" s="148"/>
      <c r="L134" s="330"/>
      <c r="M134" s="330"/>
    </row>
    <row r="135" spans="2:13" x14ac:dyDescent="0.2">
      <c r="B135" s="164"/>
      <c r="C135" s="161"/>
      <c r="D135" s="158"/>
      <c r="E135" s="156"/>
      <c r="F135" s="159"/>
      <c r="G135" s="163"/>
      <c r="H135" s="159"/>
      <c r="I135" s="160"/>
      <c r="J135" s="235"/>
      <c r="K135" s="148"/>
      <c r="L135" s="330"/>
      <c r="M135" s="330"/>
    </row>
    <row r="136" spans="2:13" x14ac:dyDescent="0.2">
      <c r="B136" s="164"/>
      <c r="C136" s="161"/>
      <c r="D136" s="158"/>
      <c r="E136" s="156"/>
      <c r="F136" s="159"/>
      <c r="G136" s="163"/>
      <c r="H136" s="159"/>
      <c r="I136" s="160"/>
      <c r="J136" s="235"/>
      <c r="K136" s="148"/>
      <c r="L136" s="330"/>
      <c r="M136" s="330"/>
    </row>
    <row r="137" spans="2:13" x14ac:dyDescent="0.2">
      <c r="B137" s="164"/>
      <c r="C137" s="161"/>
      <c r="D137" s="161"/>
      <c r="E137" s="162"/>
      <c r="F137" s="159"/>
      <c r="G137" s="163"/>
      <c r="H137" s="159"/>
      <c r="I137" s="160"/>
      <c r="J137" s="235"/>
      <c r="K137" s="148"/>
      <c r="L137" s="330"/>
      <c r="M137" s="330"/>
    </row>
    <row r="138" spans="2:13" x14ac:dyDescent="0.2">
      <c r="B138" s="164"/>
      <c r="C138" s="161"/>
      <c r="D138" s="161"/>
      <c r="E138" s="162"/>
      <c r="F138" s="159"/>
      <c r="G138" s="163"/>
      <c r="H138" s="159"/>
      <c r="I138" s="160"/>
      <c r="J138" s="235"/>
      <c r="K138" s="148"/>
      <c r="L138" s="330"/>
      <c r="M138" s="330"/>
    </row>
    <row r="139" spans="2:13" x14ac:dyDescent="0.2">
      <c r="B139" s="164"/>
      <c r="C139" s="161"/>
      <c r="D139" s="161"/>
      <c r="E139" s="162"/>
      <c r="F139" s="159"/>
      <c r="G139" s="163"/>
      <c r="H139" s="159"/>
      <c r="I139" s="160"/>
      <c r="J139" s="235"/>
      <c r="K139" s="148"/>
      <c r="L139" s="330"/>
      <c r="M139" s="330"/>
    </row>
    <row r="140" spans="2:13" x14ac:dyDescent="0.2">
      <c r="B140" s="164"/>
      <c r="C140" s="161"/>
      <c r="D140" s="161"/>
      <c r="E140" s="162"/>
      <c r="F140" s="159"/>
      <c r="G140" s="163"/>
      <c r="H140" s="159"/>
      <c r="I140" s="160"/>
      <c r="J140" s="235"/>
      <c r="K140" s="148"/>
      <c r="L140" s="330"/>
      <c r="M140" s="330"/>
    </row>
    <row r="141" spans="2:13" x14ac:dyDescent="0.2">
      <c r="B141" s="164"/>
      <c r="C141" s="161"/>
      <c r="D141" s="161"/>
      <c r="E141" s="162"/>
      <c r="F141" s="159"/>
      <c r="G141" s="163"/>
      <c r="H141" s="159"/>
      <c r="I141" s="160"/>
      <c r="J141" s="235"/>
      <c r="K141" s="148"/>
      <c r="L141" s="330"/>
      <c r="M141" s="330"/>
    </row>
    <row r="142" spans="2:13" x14ac:dyDescent="0.2">
      <c r="B142" s="164"/>
      <c r="C142" s="161"/>
      <c r="D142" s="161"/>
      <c r="E142" s="162"/>
      <c r="F142" s="159"/>
      <c r="G142" s="163"/>
      <c r="H142" s="159"/>
      <c r="I142" s="160"/>
      <c r="J142" s="235"/>
      <c r="K142" s="148"/>
      <c r="L142" s="330"/>
      <c r="M142" s="330"/>
    </row>
    <row r="143" spans="2:13" x14ac:dyDescent="0.2">
      <c r="B143" s="164"/>
      <c r="C143" s="161"/>
      <c r="D143" s="161"/>
      <c r="E143" s="162"/>
      <c r="F143" s="159"/>
      <c r="G143" s="163"/>
      <c r="H143" s="159"/>
      <c r="I143" s="160"/>
      <c r="J143" s="235"/>
      <c r="K143" s="148"/>
      <c r="L143" s="330"/>
      <c r="M143" s="330"/>
    </row>
    <row r="144" spans="2:13" x14ac:dyDescent="0.2">
      <c r="B144" s="164"/>
      <c r="C144" s="161"/>
      <c r="D144" s="161"/>
      <c r="E144" s="162"/>
      <c r="F144" s="159"/>
      <c r="G144" s="163"/>
      <c r="H144" s="159"/>
      <c r="I144" s="160"/>
      <c r="J144" s="235"/>
      <c r="K144" s="148"/>
      <c r="L144" s="330"/>
      <c r="M144" s="330"/>
    </row>
    <row r="145" spans="2:13" x14ac:dyDescent="0.2">
      <c r="B145" s="164"/>
      <c r="C145" s="161"/>
      <c r="D145" s="161"/>
      <c r="E145" s="162"/>
      <c r="F145" s="159"/>
      <c r="G145" s="163"/>
      <c r="H145" s="159"/>
      <c r="I145" s="160"/>
      <c r="J145" s="235"/>
      <c r="K145" s="148"/>
      <c r="L145" s="330"/>
      <c r="M145" s="330"/>
    </row>
    <row r="146" spans="2:13" x14ac:dyDescent="0.2">
      <c r="B146" s="164"/>
      <c r="C146" s="161"/>
      <c r="D146" s="161"/>
      <c r="E146" s="162"/>
      <c r="F146" s="159"/>
      <c r="G146" s="163"/>
      <c r="H146" s="159"/>
      <c r="I146" s="160"/>
      <c r="J146" s="235"/>
      <c r="K146" s="148"/>
      <c r="L146" s="330"/>
      <c r="M146" s="330"/>
    </row>
    <row r="147" spans="2:13" x14ac:dyDescent="0.2">
      <c r="B147" s="164"/>
      <c r="C147" s="161"/>
      <c r="D147" s="161"/>
      <c r="E147" s="162"/>
      <c r="F147" s="159"/>
      <c r="G147" s="163"/>
      <c r="H147" s="159"/>
      <c r="I147" s="160"/>
      <c r="J147" s="235"/>
      <c r="K147" s="148"/>
      <c r="L147" s="330"/>
      <c r="M147" s="330"/>
    </row>
    <row r="148" spans="2:13" x14ac:dyDescent="0.2">
      <c r="B148" s="164"/>
      <c r="C148" s="161"/>
      <c r="D148" s="161"/>
      <c r="E148" s="162"/>
      <c r="F148" s="159"/>
      <c r="G148" s="163"/>
      <c r="H148" s="159"/>
      <c r="I148" s="160"/>
      <c r="J148" s="235"/>
      <c r="K148" s="148"/>
      <c r="L148" s="330"/>
      <c r="M148" s="330"/>
    </row>
    <row r="149" spans="2:13" x14ac:dyDescent="0.2">
      <c r="B149" s="164"/>
      <c r="C149" s="161"/>
      <c r="D149" s="161"/>
      <c r="E149" s="162"/>
      <c r="F149" s="159"/>
      <c r="G149" s="163"/>
      <c r="H149" s="159"/>
      <c r="I149" s="160"/>
      <c r="J149" s="235"/>
      <c r="K149" s="148"/>
      <c r="L149" s="330"/>
      <c r="M149" s="330"/>
    </row>
    <row r="150" spans="2:13" x14ac:dyDescent="0.2">
      <c r="B150" s="164"/>
      <c r="C150" s="161"/>
      <c r="D150" s="161"/>
      <c r="E150" s="162"/>
      <c r="F150" s="159"/>
      <c r="G150" s="163"/>
      <c r="H150" s="159"/>
      <c r="I150" s="160"/>
      <c r="J150" s="235"/>
      <c r="K150" s="148"/>
      <c r="L150" s="330"/>
      <c r="M150" s="330"/>
    </row>
    <row r="151" spans="2:13" x14ac:dyDescent="0.2">
      <c r="B151" s="164"/>
      <c r="C151" s="161"/>
      <c r="D151" s="161"/>
      <c r="E151" s="162"/>
      <c r="F151" s="159"/>
      <c r="G151" s="163"/>
      <c r="H151" s="159"/>
      <c r="I151" s="160"/>
      <c r="J151" s="235"/>
      <c r="K151" s="148"/>
      <c r="L151" s="330"/>
      <c r="M151" s="330"/>
    </row>
    <row r="152" spans="2:13" x14ac:dyDescent="0.2">
      <c r="B152" s="164"/>
      <c r="C152" s="161"/>
      <c r="D152" s="161"/>
      <c r="E152" s="156"/>
      <c r="F152" s="159"/>
      <c r="G152" s="163"/>
      <c r="H152" s="159"/>
      <c r="I152" s="160"/>
      <c r="J152" s="235"/>
      <c r="K152" s="148"/>
      <c r="L152" s="330"/>
      <c r="M152" s="330"/>
    </row>
    <row r="153" spans="2:13" x14ac:dyDescent="0.2">
      <c r="B153" s="164"/>
      <c r="C153" s="161"/>
      <c r="D153" s="161"/>
      <c r="E153" s="162"/>
      <c r="F153" s="159"/>
      <c r="G153" s="163"/>
      <c r="H153" s="159"/>
      <c r="I153" s="160"/>
      <c r="J153" s="235"/>
      <c r="K153" s="148"/>
      <c r="L153" s="330"/>
      <c r="M153" s="330"/>
    </row>
    <row r="154" spans="2:13" x14ac:dyDescent="0.2">
      <c r="B154" s="207"/>
      <c r="C154" s="161"/>
      <c r="D154" s="161"/>
      <c r="E154" s="162"/>
      <c r="F154" s="159"/>
      <c r="G154" s="163"/>
      <c r="H154" s="159"/>
      <c r="I154" s="160"/>
      <c r="J154" s="235"/>
      <c r="K154" s="148"/>
      <c r="L154" s="330"/>
      <c r="M154" s="330"/>
    </row>
    <row r="155" spans="2:13" x14ac:dyDescent="0.2">
      <c r="B155" s="207"/>
      <c r="C155" s="161"/>
      <c r="D155" s="161"/>
      <c r="E155" s="162"/>
      <c r="F155" s="159"/>
      <c r="G155" s="163"/>
      <c r="H155" s="159"/>
      <c r="I155" s="160"/>
      <c r="J155" s="235"/>
      <c r="K155" s="148"/>
      <c r="L155" s="330"/>
      <c r="M155" s="330"/>
    </row>
    <row r="156" spans="2:13" x14ac:dyDescent="0.2">
      <c r="B156" s="207"/>
      <c r="C156" s="161"/>
      <c r="D156" s="161"/>
      <c r="E156" s="162"/>
      <c r="F156" s="159"/>
      <c r="G156" s="163"/>
      <c r="H156" s="159"/>
      <c r="I156" s="160"/>
      <c r="J156" s="235"/>
      <c r="K156" s="148"/>
      <c r="L156" s="330"/>
      <c r="M156" s="330"/>
    </row>
    <row r="157" spans="2:13" x14ac:dyDescent="0.2">
      <c r="B157" s="208"/>
      <c r="C157" s="169"/>
      <c r="D157" s="169"/>
      <c r="E157" s="170"/>
      <c r="F157" s="171"/>
      <c r="G157" s="172"/>
      <c r="H157" s="171"/>
      <c r="I157" s="173"/>
      <c r="J157" s="238"/>
      <c r="K157" s="148"/>
      <c r="L157" s="330"/>
      <c r="M157" s="330"/>
    </row>
    <row r="158" spans="2:13" x14ac:dyDescent="0.2">
      <c r="B158" s="209"/>
      <c r="C158" s="174"/>
      <c r="D158" s="174"/>
      <c r="E158" s="175"/>
      <c r="F158" s="176"/>
      <c r="G158" s="177"/>
      <c r="H158" s="176"/>
      <c r="I158" s="178"/>
      <c r="J158" s="239"/>
      <c r="K158" s="148"/>
      <c r="L158" s="330"/>
      <c r="M158" s="330"/>
    </row>
    <row r="159" spans="2:13" x14ac:dyDescent="0.2">
      <c r="B159" s="210"/>
      <c r="C159" s="174"/>
      <c r="D159" s="174"/>
      <c r="E159" s="175"/>
      <c r="F159" s="176"/>
      <c r="G159" s="177"/>
      <c r="H159" s="176"/>
      <c r="I159" s="178"/>
      <c r="J159" s="239"/>
      <c r="K159" s="148"/>
      <c r="L159" s="330"/>
      <c r="M159" s="330"/>
    </row>
    <row r="160" spans="2:13" x14ac:dyDescent="0.2">
      <c r="B160" s="210"/>
      <c r="C160" s="174"/>
      <c r="D160" s="174"/>
      <c r="E160" s="175"/>
      <c r="F160" s="176"/>
      <c r="G160" s="177"/>
      <c r="H160" s="176"/>
      <c r="I160" s="178"/>
      <c r="J160" s="239"/>
      <c r="K160" s="148"/>
      <c r="L160" s="330"/>
      <c r="M160" s="330"/>
    </row>
    <row r="161" spans="2:13" x14ac:dyDescent="0.2">
      <c r="B161" s="210"/>
      <c r="C161" s="174"/>
      <c r="D161" s="174"/>
      <c r="E161" s="175"/>
      <c r="F161" s="176"/>
      <c r="G161" s="177"/>
      <c r="H161" s="176"/>
      <c r="I161" s="178"/>
      <c r="J161" s="239"/>
      <c r="K161" s="148"/>
      <c r="L161" s="330"/>
      <c r="M161" s="330"/>
    </row>
    <row r="162" spans="2:13" x14ac:dyDescent="0.2">
      <c r="B162" s="210"/>
      <c r="C162" s="174"/>
      <c r="D162" s="174"/>
      <c r="E162" s="175"/>
      <c r="F162" s="176"/>
      <c r="G162" s="177"/>
      <c r="H162" s="176"/>
      <c r="I162" s="178"/>
      <c r="J162" s="239"/>
      <c r="K162" s="148"/>
      <c r="L162" s="330"/>
      <c r="M162" s="330"/>
    </row>
    <row r="163" spans="2:13" x14ac:dyDescent="0.2">
      <c r="B163" s="210"/>
      <c r="C163" s="174"/>
      <c r="D163" s="174"/>
      <c r="E163" s="175"/>
      <c r="F163" s="176"/>
      <c r="G163" s="177"/>
      <c r="H163" s="176"/>
      <c r="I163" s="178"/>
      <c r="J163" s="239"/>
      <c r="K163" s="148"/>
      <c r="L163" s="330"/>
      <c r="M163" s="330"/>
    </row>
    <row r="164" spans="2:13" x14ac:dyDescent="0.2">
      <c r="B164" s="210"/>
      <c r="C164" s="174"/>
      <c r="D164" s="174"/>
      <c r="E164" s="175"/>
      <c r="F164" s="176"/>
      <c r="G164" s="177"/>
      <c r="H164" s="176"/>
      <c r="I164" s="178"/>
      <c r="J164" s="239"/>
      <c r="K164" s="148"/>
      <c r="L164" s="330"/>
      <c r="M164" s="330"/>
    </row>
    <row r="165" spans="2:13" x14ac:dyDescent="0.2">
      <c r="B165" s="210"/>
      <c r="C165" s="174"/>
      <c r="D165" s="174"/>
      <c r="E165" s="175"/>
      <c r="F165" s="176"/>
      <c r="G165" s="177"/>
      <c r="H165" s="176"/>
      <c r="I165" s="178"/>
      <c r="J165" s="239"/>
      <c r="K165" s="148"/>
      <c r="L165" s="330"/>
      <c r="M165" s="330"/>
    </row>
    <row r="166" spans="2:13" x14ac:dyDescent="0.2">
      <c r="B166" s="210"/>
      <c r="C166" s="174"/>
      <c r="D166" s="174"/>
      <c r="E166" s="175"/>
      <c r="F166" s="176"/>
      <c r="G166" s="177"/>
      <c r="H166" s="176"/>
      <c r="I166" s="178"/>
      <c r="J166" s="239"/>
      <c r="K166" s="148"/>
      <c r="L166" s="330"/>
      <c r="M166" s="330"/>
    </row>
    <row r="167" spans="2:13" x14ac:dyDescent="0.2">
      <c r="B167" s="210"/>
      <c r="C167" s="174"/>
      <c r="D167" s="174"/>
      <c r="E167" s="175"/>
      <c r="F167" s="176"/>
      <c r="G167" s="177"/>
      <c r="H167" s="176"/>
      <c r="I167" s="178"/>
      <c r="J167" s="239"/>
      <c r="K167" s="148"/>
      <c r="L167" s="330"/>
      <c r="M167" s="330"/>
    </row>
    <row r="168" spans="2:13" x14ac:dyDescent="0.2">
      <c r="B168" s="210"/>
      <c r="C168" s="174"/>
      <c r="D168" s="174"/>
      <c r="E168" s="175"/>
      <c r="F168" s="176"/>
      <c r="G168" s="177"/>
      <c r="H168" s="176"/>
      <c r="I168" s="178"/>
      <c r="J168" s="239"/>
      <c r="K168" s="148"/>
      <c r="L168" s="330"/>
      <c r="M168" s="330"/>
    </row>
    <row r="169" spans="2:13" x14ac:dyDescent="0.2">
      <c r="B169" s="210"/>
      <c r="C169" s="174"/>
      <c r="D169" s="174"/>
      <c r="E169" s="175"/>
      <c r="F169" s="176"/>
      <c r="G169" s="177"/>
      <c r="H169" s="176"/>
      <c r="I169" s="178"/>
      <c r="J169" s="239"/>
      <c r="K169" s="148"/>
      <c r="L169" s="330"/>
      <c r="M169" s="330"/>
    </row>
    <row r="170" spans="2:13" x14ac:dyDescent="0.2">
      <c r="B170" s="210"/>
      <c r="C170" s="174"/>
      <c r="D170" s="174"/>
      <c r="E170" s="175"/>
      <c r="F170" s="176"/>
      <c r="G170" s="177"/>
      <c r="H170" s="176"/>
      <c r="I170" s="178"/>
      <c r="J170" s="239"/>
      <c r="K170" s="148"/>
      <c r="L170" s="330"/>
      <c r="M170" s="330"/>
    </row>
    <row r="171" spans="2:13" x14ac:dyDescent="0.2">
      <c r="B171" s="210"/>
      <c r="C171" s="174"/>
      <c r="D171" s="174"/>
      <c r="E171" s="175"/>
      <c r="F171" s="176"/>
      <c r="G171" s="177"/>
      <c r="H171" s="176"/>
      <c r="I171" s="178"/>
      <c r="J171" s="239"/>
      <c r="K171" s="148"/>
      <c r="L171" s="330"/>
      <c r="M171" s="330"/>
    </row>
    <row r="172" spans="2:13" x14ac:dyDescent="0.2">
      <c r="B172" s="210"/>
      <c r="C172" s="174"/>
      <c r="D172" s="174"/>
      <c r="E172" s="175"/>
      <c r="F172" s="176"/>
      <c r="G172" s="177"/>
      <c r="H172" s="176"/>
      <c r="I172" s="178"/>
      <c r="J172" s="239"/>
      <c r="K172" s="148"/>
      <c r="L172" s="330"/>
      <c r="M172" s="330"/>
    </row>
    <row r="173" spans="2:13" x14ac:dyDescent="0.2">
      <c r="B173" s="210"/>
      <c r="C173" s="174"/>
      <c r="D173" s="174"/>
      <c r="E173" s="175"/>
      <c r="F173" s="176"/>
      <c r="G173" s="177"/>
      <c r="H173" s="176"/>
      <c r="I173" s="178"/>
      <c r="J173" s="239"/>
      <c r="K173" s="148"/>
      <c r="L173" s="330"/>
      <c r="M173" s="330"/>
    </row>
    <row r="174" spans="2:13" x14ac:dyDescent="0.2">
      <c r="B174" s="210"/>
      <c r="C174" s="174"/>
      <c r="D174" s="174"/>
      <c r="E174" s="175"/>
      <c r="F174" s="176"/>
      <c r="G174" s="177"/>
      <c r="H174" s="176"/>
      <c r="I174" s="178"/>
      <c r="J174" s="239"/>
      <c r="K174" s="148"/>
      <c r="L174" s="330"/>
      <c r="M174" s="330"/>
    </row>
    <row r="175" spans="2:13" x14ac:dyDescent="0.2">
      <c r="B175" s="210"/>
      <c r="C175" s="174"/>
      <c r="D175" s="174"/>
      <c r="E175" s="175"/>
      <c r="F175" s="176"/>
      <c r="G175" s="177"/>
      <c r="H175" s="176"/>
      <c r="I175" s="178"/>
      <c r="J175" s="239"/>
      <c r="K175" s="148"/>
      <c r="L175" s="330"/>
      <c r="M175" s="330"/>
    </row>
    <row r="176" spans="2:13" x14ac:dyDescent="0.2">
      <c r="B176" s="210"/>
      <c r="C176" s="174"/>
      <c r="D176" s="174"/>
      <c r="E176" s="175"/>
      <c r="F176" s="176"/>
      <c r="G176" s="177"/>
      <c r="H176" s="176"/>
      <c r="I176" s="178"/>
      <c r="J176" s="239"/>
      <c r="K176" s="148"/>
      <c r="L176" s="330"/>
      <c r="M176" s="330"/>
    </row>
    <row r="177" spans="2:13" x14ac:dyDescent="0.2">
      <c r="B177" s="210"/>
      <c r="C177" s="174"/>
      <c r="D177" s="174"/>
      <c r="E177" s="175"/>
      <c r="F177" s="176"/>
      <c r="G177" s="177"/>
      <c r="H177" s="176"/>
      <c r="I177" s="178"/>
      <c r="J177" s="239"/>
      <c r="K177" s="148"/>
      <c r="L177" s="330"/>
      <c r="M177" s="330"/>
    </row>
    <row r="178" spans="2:13" x14ac:dyDescent="0.2">
      <c r="B178" s="210"/>
      <c r="C178" s="174"/>
      <c r="D178" s="174"/>
      <c r="E178" s="175"/>
      <c r="F178" s="176"/>
      <c r="G178" s="177"/>
      <c r="H178" s="176"/>
      <c r="I178" s="178"/>
      <c r="J178" s="239"/>
      <c r="K178" s="148"/>
      <c r="L178" s="330"/>
      <c r="M178" s="330"/>
    </row>
    <row r="179" spans="2:13" x14ac:dyDescent="0.2">
      <c r="B179" s="210"/>
      <c r="C179" s="174"/>
      <c r="D179" s="174"/>
      <c r="E179" s="175"/>
      <c r="F179" s="176"/>
      <c r="G179" s="177"/>
      <c r="H179" s="176"/>
      <c r="I179" s="178"/>
      <c r="J179" s="239"/>
      <c r="K179" s="148"/>
      <c r="L179" s="330"/>
      <c r="M179" s="330"/>
    </row>
    <row r="180" spans="2:13" x14ac:dyDescent="0.2">
      <c r="B180" s="210"/>
      <c r="C180" s="174"/>
      <c r="D180" s="174"/>
      <c r="E180" s="175"/>
      <c r="F180" s="176"/>
      <c r="G180" s="177"/>
      <c r="H180" s="176"/>
      <c r="I180" s="178"/>
      <c r="J180" s="239"/>
      <c r="K180" s="148"/>
      <c r="L180" s="330"/>
      <c r="M180" s="330"/>
    </row>
    <row r="181" spans="2:13" ht="18" x14ac:dyDescent="0.2">
      <c r="B181" s="204"/>
      <c r="C181" s="174"/>
      <c r="D181" s="174"/>
      <c r="E181" s="175"/>
      <c r="F181" s="176"/>
      <c r="G181" s="177"/>
      <c r="H181" s="176"/>
      <c r="I181" s="178"/>
      <c r="J181" s="239"/>
      <c r="K181" s="148"/>
      <c r="L181" s="330"/>
      <c r="M181" s="330"/>
    </row>
    <row r="182" spans="2:13" x14ac:dyDescent="0.2">
      <c r="B182" s="179"/>
      <c r="C182" s="180"/>
      <c r="D182" s="180"/>
      <c r="E182" s="181"/>
      <c r="F182" s="182"/>
      <c r="G182" s="183"/>
      <c r="H182" s="182"/>
      <c r="I182" s="184"/>
      <c r="J182" s="240"/>
      <c r="K182" s="148"/>
      <c r="L182" s="330"/>
      <c r="M182" s="330"/>
    </row>
    <row r="183" spans="2:13" ht="13.5" x14ac:dyDescent="0.2">
      <c r="B183" s="185"/>
      <c r="C183" s="187"/>
      <c r="D183" s="188"/>
      <c r="E183" s="189"/>
      <c r="F183" s="190"/>
      <c r="G183" s="191"/>
      <c r="H183" s="192"/>
      <c r="I183" s="193"/>
      <c r="J183" s="241"/>
      <c r="K183" s="148"/>
      <c r="L183" s="330"/>
      <c r="M183" s="330"/>
    </row>
    <row r="184" spans="2:13" ht="13.5" x14ac:dyDescent="0.2">
      <c r="B184" s="185"/>
      <c r="C184" s="187"/>
      <c r="D184" s="188"/>
      <c r="E184" s="189"/>
      <c r="F184" s="190"/>
      <c r="G184" s="191"/>
      <c r="H184" s="192"/>
      <c r="I184" s="193"/>
      <c r="J184" s="241"/>
      <c r="K184" s="148"/>
      <c r="L184" s="330"/>
      <c r="M184" s="330"/>
    </row>
    <row r="185" spans="2:13" ht="13.5" x14ac:dyDescent="0.2">
      <c r="B185" s="185"/>
      <c r="C185" s="187"/>
      <c r="D185" s="188"/>
      <c r="E185" s="189"/>
      <c r="F185" s="190"/>
      <c r="G185" s="191"/>
      <c r="H185" s="192"/>
      <c r="I185" s="193"/>
      <c r="J185" s="241"/>
      <c r="K185" s="148"/>
      <c r="L185" s="330"/>
      <c r="M185" s="330"/>
    </row>
    <row r="186" spans="2:13" x14ac:dyDescent="0.2">
      <c r="B186" s="185"/>
      <c r="C186" s="187"/>
      <c r="D186" s="195"/>
      <c r="E186" s="196"/>
      <c r="F186" s="190"/>
      <c r="G186" s="191"/>
      <c r="H186" s="192"/>
      <c r="I186" s="193"/>
      <c r="J186" s="241"/>
      <c r="K186" s="148"/>
      <c r="L186" s="330"/>
      <c r="M186" s="330"/>
    </row>
    <row r="187" spans="2:13" ht="13.5" x14ac:dyDescent="0.2">
      <c r="B187" s="185"/>
      <c r="C187" s="187"/>
      <c r="D187" s="188"/>
      <c r="E187" s="189"/>
      <c r="F187" s="190"/>
      <c r="G187" s="191"/>
      <c r="H187" s="192"/>
      <c r="I187" s="193"/>
      <c r="J187" s="241"/>
      <c r="K187" s="148"/>
      <c r="L187" s="330"/>
      <c r="M187" s="330"/>
    </row>
    <row r="188" spans="2:13" ht="13.5" x14ac:dyDescent="0.2">
      <c r="B188" s="185"/>
      <c r="C188" s="187"/>
      <c r="D188" s="188"/>
      <c r="E188" s="189"/>
      <c r="F188" s="190"/>
      <c r="G188" s="191"/>
      <c r="H188" s="192"/>
      <c r="I188" s="193"/>
      <c r="J188" s="241"/>
      <c r="K188" s="148"/>
      <c r="L188" s="330"/>
      <c r="M188" s="330"/>
    </row>
    <row r="189" spans="2:13" x14ac:dyDescent="0.2">
      <c r="B189" s="185"/>
      <c r="C189" s="187"/>
      <c r="D189" s="195"/>
      <c r="E189" s="196"/>
      <c r="F189" s="190"/>
      <c r="G189" s="191"/>
      <c r="H189" s="192"/>
      <c r="I189" s="193"/>
      <c r="J189" s="241"/>
      <c r="K189" s="148"/>
      <c r="L189" s="330"/>
      <c r="M189" s="330"/>
    </row>
    <row r="190" spans="2:13" ht="13.5" x14ac:dyDescent="0.2">
      <c r="B190" s="185"/>
      <c r="C190" s="187"/>
      <c r="D190" s="188"/>
      <c r="E190" s="189"/>
      <c r="F190" s="190"/>
      <c r="G190" s="191"/>
      <c r="H190" s="192"/>
      <c r="I190" s="193"/>
      <c r="J190" s="241"/>
      <c r="K190" s="148"/>
      <c r="L190" s="330"/>
      <c r="M190" s="330"/>
    </row>
    <row r="191" spans="2:13" ht="13.5" x14ac:dyDescent="0.2">
      <c r="B191" s="185"/>
      <c r="C191" s="187"/>
      <c r="D191" s="188"/>
      <c r="E191" s="189"/>
      <c r="F191" s="190"/>
      <c r="G191" s="191"/>
      <c r="H191" s="192"/>
      <c r="I191" s="193"/>
      <c r="J191" s="241"/>
      <c r="K191" s="148"/>
      <c r="L191" s="330"/>
      <c r="M191" s="330"/>
    </row>
    <row r="192" spans="2:13" ht="13.5" x14ac:dyDescent="0.2">
      <c r="B192" s="185"/>
      <c r="C192" s="187"/>
      <c r="D192" s="188"/>
      <c r="E192" s="189"/>
      <c r="F192" s="190"/>
      <c r="G192" s="191"/>
      <c r="H192" s="192"/>
      <c r="I192" s="193"/>
      <c r="J192" s="241"/>
      <c r="K192" s="148"/>
      <c r="L192" s="330"/>
      <c r="M192" s="330"/>
    </row>
    <row r="193" spans="2:13" ht="13.5" x14ac:dyDescent="0.2">
      <c r="B193" s="185"/>
      <c r="C193" s="187"/>
      <c r="D193" s="188"/>
      <c r="E193" s="189"/>
      <c r="F193" s="190"/>
      <c r="G193" s="191"/>
      <c r="H193" s="192"/>
      <c r="I193" s="193"/>
      <c r="J193" s="241"/>
      <c r="K193" s="148"/>
      <c r="L193" s="330"/>
      <c r="M193" s="330"/>
    </row>
    <row r="194" spans="2:13" x14ac:dyDescent="0.2">
      <c r="B194" s="185"/>
      <c r="C194" s="187"/>
      <c r="D194" s="195"/>
      <c r="E194" s="196"/>
      <c r="F194" s="190"/>
      <c r="G194" s="191"/>
      <c r="H194" s="192"/>
      <c r="I194" s="193"/>
      <c r="J194" s="241"/>
      <c r="K194" s="148"/>
      <c r="L194" s="330"/>
      <c r="M194" s="330"/>
    </row>
    <row r="195" spans="2:13" ht="13.5" x14ac:dyDescent="0.2">
      <c r="B195" s="185"/>
      <c r="C195" s="187"/>
      <c r="D195" s="188"/>
      <c r="E195" s="189"/>
      <c r="F195" s="190"/>
      <c r="G195" s="191"/>
      <c r="H195" s="192"/>
      <c r="I195" s="193"/>
      <c r="J195" s="241"/>
      <c r="K195" s="148"/>
      <c r="L195" s="330"/>
      <c r="M195" s="330"/>
    </row>
    <row r="196" spans="2:13" ht="13.5" x14ac:dyDescent="0.2">
      <c r="B196" s="185"/>
      <c r="C196" s="187"/>
      <c r="D196" s="188"/>
      <c r="E196" s="189"/>
      <c r="F196" s="190"/>
      <c r="G196" s="191"/>
      <c r="H196" s="192"/>
      <c r="I196" s="193"/>
      <c r="J196" s="241"/>
      <c r="K196" s="148"/>
      <c r="L196" s="330"/>
      <c r="M196" s="330"/>
    </row>
    <row r="197" spans="2:13" ht="13.5" x14ac:dyDescent="0.2">
      <c r="B197" s="185"/>
      <c r="C197" s="187"/>
      <c r="D197" s="188"/>
      <c r="E197" s="189"/>
      <c r="F197" s="190"/>
      <c r="G197" s="191"/>
      <c r="H197" s="192"/>
      <c r="I197" s="193"/>
      <c r="J197" s="241"/>
      <c r="K197" s="148"/>
      <c r="L197" s="330"/>
      <c r="M197" s="330"/>
    </row>
    <row r="198" spans="2:13" ht="13.5" x14ac:dyDescent="0.2">
      <c r="B198" s="185"/>
      <c r="C198" s="187"/>
      <c r="D198" s="188"/>
      <c r="E198" s="189"/>
      <c r="F198" s="190"/>
      <c r="G198" s="191"/>
      <c r="H198" s="192"/>
      <c r="I198" s="193"/>
      <c r="J198" s="241"/>
      <c r="K198" s="148"/>
      <c r="L198" s="330"/>
      <c r="M198" s="330"/>
    </row>
    <row r="199" spans="2:13" ht="13.5" x14ac:dyDescent="0.2">
      <c r="B199" s="185"/>
      <c r="C199" s="187"/>
      <c r="D199" s="188"/>
      <c r="E199" s="189"/>
      <c r="F199" s="190"/>
      <c r="G199" s="191"/>
      <c r="H199" s="192"/>
      <c r="I199" s="193"/>
      <c r="J199" s="241"/>
      <c r="K199" s="148"/>
      <c r="L199" s="330"/>
      <c r="M199" s="330"/>
    </row>
    <row r="200" spans="2:13" ht="13.5" x14ac:dyDescent="0.2">
      <c r="B200" s="185"/>
      <c r="C200" s="187"/>
      <c r="D200" s="188"/>
      <c r="E200" s="189"/>
      <c r="F200" s="190"/>
      <c r="G200" s="191"/>
      <c r="H200" s="192"/>
      <c r="I200" s="193"/>
      <c r="J200" s="241"/>
      <c r="K200" s="148"/>
      <c r="L200" s="330"/>
      <c r="M200" s="330"/>
    </row>
    <row r="201" spans="2:13" x14ac:dyDescent="0.2">
      <c r="B201" s="185"/>
      <c r="C201" s="187"/>
      <c r="D201" s="195"/>
      <c r="E201" s="196"/>
      <c r="F201" s="190"/>
      <c r="G201" s="191"/>
      <c r="H201" s="192"/>
      <c r="I201" s="193"/>
      <c r="J201" s="241"/>
      <c r="K201" s="148"/>
      <c r="L201" s="330"/>
      <c r="M201" s="330"/>
    </row>
    <row r="202" spans="2:13" ht="13.5" x14ac:dyDescent="0.2">
      <c r="B202" s="185"/>
      <c r="C202" s="187"/>
      <c r="D202" s="188"/>
      <c r="E202" s="189"/>
      <c r="F202" s="190"/>
      <c r="G202" s="191"/>
      <c r="H202" s="192"/>
      <c r="I202" s="193"/>
      <c r="J202" s="241"/>
      <c r="K202" s="148"/>
      <c r="L202" s="330"/>
      <c r="M202" s="330"/>
    </row>
  </sheetData>
  <sheetProtection insertRows="0" deleteColumns="0" deleteRows="0" selectLockedCells="1" sort="0" autoFilter="0" pivotTables="0"/>
  <protectedRanges>
    <protectedRange password="C78B" sqref="B85:B153 B182" name="Rango1_13_17_15_1"/>
    <protectedRange password="C78B" sqref="G85:J182" name="Rango1_62_17_1"/>
    <protectedRange password="C78B" sqref="B183:B190" name="Rango1_13_17_1_1"/>
    <protectedRange password="C78B" sqref="G183:J190" name="Rango1_62_1_1"/>
    <protectedRange password="C78B" sqref="B191:B194" name="Rango1_13_17_3"/>
    <protectedRange password="C78B" sqref="G191:J194" name="Rango1_62_3"/>
    <protectedRange password="C78B" sqref="B195:B202" name="Rango1_13_17_2_1"/>
    <protectedRange password="C78B" sqref="G195:J202" name="Rango1_62_2_1"/>
    <protectedRange password="C78B" sqref="K81:K83" name="Rango1_62_17_13_2"/>
    <protectedRange password="C78B" sqref="G81:H83" name="Rango1_2"/>
    <protectedRange password="C78B" sqref="I81:J83" name="Rango1_4"/>
    <protectedRange password="C78B" sqref="B84" name="Rango1_13_17_2_4_1"/>
    <protectedRange password="C78B" sqref="E84" name="Rango1_8_1_3_1_12_2_4_1"/>
    <protectedRange password="C78B" sqref="H84" name="Rango1_62_2_4_1"/>
    <protectedRange password="C78B" sqref="I84:J84" name="Rango1_16_16_2_4_1"/>
    <protectedRange password="C78B" sqref="K84" name="Rango1_62_2_5_1"/>
    <protectedRange password="C78B" sqref="B81:B83" name="Rango1_13_17_11_1"/>
    <protectedRange password="C78B" sqref="I67:J70" name="Rango1_16_16_18_1"/>
    <protectedRange password="C78B" sqref="H67:H70" name="Rango1_62_20_2_1"/>
    <protectedRange password="C78B" sqref="B67:B70" name="Rango1_13_17_18_1_1"/>
  </protectedRanges>
  <autoFilter ref="A5:A70"/>
  <printOptions horizontalCentered="1"/>
  <pageMargins left="0.19685039370078741" right="0.19685039370078741" top="0.59055118110236227" bottom="0.39370078740157483" header="0.19685039370078741" footer="0.19685039370078741"/>
  <pageSetup paperSize="14" scale="53" orientation="landscape" r:id="rId1"/>
  <headerFooter alignWithMargins="0"/>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3" sqref="I23"/>
    </sheetView>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10</vt:i4>
      </vt:variant>
    </vt:vector>
  </HeadingPairs>
  <TitlesOfParts>
    <vt:vector size="19" baseType="lpstr">
      <vt:lpstr>PARA UBIC EN DIRECCIONES</vt:lpstr>
      <vt:lpstr>DESPACHO MINISTERIAL</vt:lpstr>
      <vt:lpstr>DESPACHO VICEMINISTERIAL</vt:lpstr>
      <vt:lpstr>DEMAS DIRECCIONES</vt:lpstr>
      <vt:lpstr>VIATICOS EXTERIOR P CENTRAL.1</vt:lpstr>
      <vt:lpstr>VIATICOS TOTAL 2019</vt:lpstr>
      <vt:lpstr>VIATICOS EXTERIOR E INTERIOR</vt:lpstr>
      <vt:lpstr>VIATICOS EXTERIOR</vt:lpstr>
      <vt:lpstr>Hoja1</vt:lpstr>
      <vt:lpstr>'PARA UBIC EN DIRECCIONES'!Área_de_impresión</vt:lpstr>
      <vt:lpstr>'VIATICOS EXTERIOR'!Área_de_impresión</vt:lpstr>
      <vt:lpstr>'VIATICOS EXTERIOR E INTERIOR'!Área_de_impresión</vt:lpstr>
      <vt:lpstr>'VIATICOS EXTERIOR P CENTRAL.1'!Área_de_impresión</vt:lpstr>
      <vt:lpstr>'VIATICOS TOTAL 2019'!Área_de_impresión</vt:lpstr>
      <vt:lpstr>'DESPACHO MINISTERIAL'!Títulos_a_imprimir</vt:lpstr>
      <vt:lpstr>'VIATICOS EXTERIOR'!Títulos_a_imprimir</vt:lpstr>
      <vt:lpstr>'VIATICOS EXTERIOR E INTERIOR'!Títulos_a_imprimir</vt:lpstr>
      <vt:lpstr>'VIATICOS EXTERIOR P CENTRAL.1'!Títulos_a_imprimir</vt:lpstr>
      <vt:lpstr>'VIATICOS TOTAL 2019'!Títulos_a_imprimir</vt:lpstr>
    </vt:vector>
  </TitlesOfParts>
  <Company>SIAF_SAG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USUMRE002</dc:creator>
  <cp:lastModifiedBy>Francisco García García</cp:lastModifiedBy>
  <cp:lastPrinted>2021-08-05T14:56:13Z</cp:lastPrinted>
  <dcterms:created xsi:type="dcterms:W3CDTF">2003-06-09T14:47:03Z</dcterms:created>
  <dcterms:modified xsi:type="dcterms:W3CDTF">2021-08-06T13:26:41Z</dcterms:modified>
</cp:coreProperties>
</file>