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305" activeTab="0"/>
  </bookViews>
  <sheets>
    <sheet name="TICG JUNIO 2021" sheetId="1" r:id="rId1"/>
    <sheet name="PASAPORTES JUNIO 2021" sheetId="2" r:id="rId2"/>
  </sheets>
  <definedNames>
    <definedName name="_xlnm.Print_Area" localSheetId="1">'PASAPORTES JUNIO 2021'!#REF!</definedName>
    <definedName name="_xlnm.Print_Area" localSheetId="0">'TICG JUNIO 2021'!#REF!</definedName>
  </definedNames>
  <calcPr fullCalcOnLoad="1"/>
</workbook>
</file>

<file path=xl/sharedStrings.xml><?xml version="1.0" encoding="utf-8"?>
<sst xmlns="http://schemas.openxmlformats.org/spreadsheetml/2006/main" count="84" uniqueCount="56">
  <si>
    <t xml:space="preserve">Fecha </t>
  </si>
  <si>
    <t xml:space="preserve">Descripción </t>
  </si>
  <si>
    <t xml:space="preserve">Misión Consular </t>
  </si>
  <si>
    <t xml:space="preserve">Tipo de cambio </t>
  </si>
  <si>
    <t>Monto en USD</t>
  </si>
  <si>
    <t>Monto total en Q.  (Ingresos)</t>
  </si>
  <si>
    <t>Saldo Final en Q.</t>
  </si>
  <si>
    <t>Cantidad de TICG´S</t>
  </si>
  <si>
    <t>Monto total ejecutado en Q. (Egresos)</t>
  </si>
  <si>
    <t>Cur de Ingreso ó Gasto</t>
  </si>
  <si>
    <t>Miami, Florida</t>
  </si>
  <si>
    <t>Chicago, Illinois</t>
  </si>
  <si>
    <t>Houston, Texas</t>
  </si>
  <si>
    <t>Denver, Colorado</t>
  </si>
  <si>
    <t>Raleigh, Carolina del Norte</t>
  </si>
  <si>
    <t>Providence, Rhode Island</t>
  </si>
  <si>
    <t>Lake Worth, Florida</t>
  </si>
  <si>
    <t>Silver Spring, Maryland</t>
  </si>
  <si>
    <t>San Bernardino, California</t>
  </si>
  <si>
    <t>Oklahoma City, Oklahoma</t>
  </si>
  <si>
    <t>San Francisco, California</t>
  </si>
  <si>
    <t>Seattle, Washington</t>
  </si>
  <si>
    <t>Philadelphia, Pennsylvania</t>
  </si>
  <si>
    <t>-</t>
  </si>
  <si>
    <t>Cantidad de Pasaportes</t>
  </si>
  <si>
    <t>Los Ángeles, California</t>
  </si>
  <si>
    <t>Mcallen, Texas</t>
  </si>
  <si>
    <t>Atlanta, Georgia</t>
  </si>
  <si>
    <t>Phoenix, Arizona</t>
  </si>
  <si>
    <t>VAN</t>
  </si>
  <si>
    <t>VIENEN</t>
  </si>
  <si>
    <t>679 TICG, correspondiente al mes de mayo 2021, emitidas en el Consulado General de Guatemala en Providence, Rhode Island</t>
  </si>
  <si>
    <t>1,234 TICG, correspondiente al mes de mayo 2021, emitidas en el Consulado General de Guatemala en Raleigh, Carolina del Norte</t>
  </si>
  <si>
    <t>407 TICG, correspondiente al mes de mayo 2021, emitidas en el Consulado General de Guatemala en Denver, Colorado</t>
  </si>
  <si>
    <t>210 TICG, correspondiente al mes de mayo 2021, emitidas en el Consulado General de Guatemala en Phoenix, Arizona</t>
  </si>
  <si>
    <t>1,364 TICG, correspondiente al mes de mayo 2021, emitidas en el Consulado General de Guatemala en Chicago, Illinois</t>
  </si>
  <si>
    <t>1,202 TICG, correspondiente al mes de mayo 2021, emitidas en el Consulado General de Guatemala en San Francisco, California</t>
  </si>
  <si>
    <t>378 TICG, correspondiente al mes de mayo 2021, emitidas en el Consulado General de Guatemala en Seattle, Washington</t>
  </si>
  <si>
    <t>1,396 TICG, correspondiente al mes de mayo 2021, emitidas en el Consulado General de Guatemala en Houston, Texas</t>
  </si>
  <si>
    <t>679 TICG, correspondiente al mes de mayo 2021, emitidas en el Consulado General de Guatemala en Oklahoma City, Oklahoma</t>
  </si>
  <si>
    <t>1,521 TICG, correspondiente al mes de mayo 2021, emitidas en el Consulado de Guatemala en Lake Worth, Florida</t>
  </si>
  <si>
    <t>2,434 TICG, correspondiente al mes de mayo 2021, emitidas en el Consulado General de Guatemala en Nueva York, Nueva York</t>
  </si>
  <si>
    <t>Nueva York, Nueva York</t>
  </si>
  <si>
    <t>1,098 TICG, correspondiente al mes de mayo 2021, emitidas en el Consulado General de Guatemala en Philadelphia, Pennsylvania</t>
  </si>
  <si>
    <t>1,494 TICG, correspondiente al mes de mayo 2021, emitidas en el Consulado General de Guatemala en Atlanta, Georgia</t>
  </si>
  <si>
    <t>1,289 TICG, correspondiente al mes de mayo 2021, emitidas en el Consulado General de Guatemala en Los Ángeles, California</t>
  </si>
  <si>
    <t>451 TICG, correspondiente al mes de mayo 2021, emitidas en el Consulado de Guatemala en San Bernardino, California</t>
  </si>
  <si>
    <t>1,143 TICG, correspondiente al mes de mayo 2021, emitidas en el Consulado General de Guatemala en Miami, Florida</t>
  </si>
  <si>
    <t>25 TICG, correspondiente al mes de mayo 2021, emitidas en el Consulado de Guatemala en Mcallen, Texas</t>
  </si>
  <si>
    <t>1,380 TICG, correspondiente al mes de mayo 2021, emitidas en el Consulado General de Guatemala en Silver Spring, Maryland</t>
  </si>
  <si>
    <t>Traslado de  fondos a favor de  CONAMIGUA según Art. 16 del Decreto 46-2007, Ley del Consejo Nacional de Atención al Migrante de Guatemala, monto correspondiente al mes de junio 2021, según Memorándum CAJA/DIFIN 229-2021 GUIA # 147301 de fecha 07/06/2021</t>
  </si>
  <si>
    <t>Constitución del Fondo Rotativo Especial de Privativos No. 4 del Ministerio de Relaciones Exteriores.</t>
  </si>
  <si>
    <t>SALDO INICIAL AL 01/06/2021</t>
  </si>
  <si>
    <t>DEL 01 AL 30 DE JUNIO 2021</t>
  </si>
  <si>
    <t>Saldo de Liquidación del Tercer Fondo Rotativo Especial de Privativos año 2021</t>
  </si>
  <si>
    <t>SALDO FINAL AL 30/06/2021</t>
  </si>
</sst>
</file>

<file path=xl/styles.xml><?xml version="1.0" encoding="utf-8"?>
<styleSheet xmlns="http://schemas.openxmlformats.org/spreadsheetml/2006/main">
  <numFmts count="4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0;[Red]#,##0.00"/>
    <numFmt numFmtId="173" formatCode="&quot;Q&quot;#,##0.00"/>
    <numFmt numFmtId="174" formatCode="0.00000"/>
    <numFmt numFmtId="175" formatCode="#,##0;[Red]#,##0"/>
    <numFmt numFmtId="176" formatCode="#,##0.0;[Red]#,##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_(* #,##0.0_);_(* \(#,##0.0\);_(* &quot;-&quot;??_);_(@_)"/>
    <numFmt numFmtId="183" formatCode="_(* #,##0_);_(* \(#,##0\);_(* &quot;-&quot;??_);_(@_)"/>
    <numFmt numFmtId="184" formatCode="[$-100A]dddd\,\ dd&quot; de &quot;mmmm&quot; de &quot;yyyy"/>
    <numFmt numFmtId="185" formatCode="[$-100A]hh:mm:ss\ AM/PM"/>
    <numFmt numFmtId="186" formatCode="#,##0.000000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0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0000"/>
    <numFmt numFmtId="196" formatCode="0.0"/>
    <numFmt numFmtId="197" formatCode="#,##0.000;[Red]#,##0.000"/>
    <numFmt numFmtId="198" formatCode="#,##0.0000;[Red]#,##0.0000"/>
    <numFmt numFmtId="199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askerville Old Face"/>
      <family val="1"/>
    </font>
    <font>
      <b/>
      <sz val="14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skerville Old Face"/>
      <family val="1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Baskerville Old Face"/>
      <family val="1"/>
    </font>
    <font>
      <b/>
      <sz val="12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48" applyFont="1" applyFill="1" applyBorder="1" applyAlignment="1">
      <alignment horizontal="center" vertical="center" wrapText="1"/>
    </xf>
    <xf numFmtId="9" fontId="3" fillId="33" borderId="10" xfId="54" applyFont="1" applyFill="1" applyBorder="1" applyAlignment="1">
      <alignment horizontal="center" vertical="center" wrapText="1"/>
    </xf>
    <xf numFmtId="3" fontId="3" fillId="33" borderId="10" xfId="54" applyNumberFormat="1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3" fontId="8" fillId="0" borderId="10" xfId="48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4" fontId="9" fillId="0" borderId="10" xfId="48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vertical="center"/>
    </xf>
    <xf numFmtId="43" fontId="8" fillId="0" borderId="10" xfId="48" applyFont="1" applyFill="1" applyBorder="1" applyAlignment="1">
      <alignment vertical="center"/>
    </xf>
    <xf numFmtId="4" fontId="8" fillId="0" borderId="10" xfId="48" applyNumberFormat="1" applyFont="1" applyBorder="1" applyAlignment="1">
      <alignment vertical="center"/>
    </xf>
    <xf numFmtId="172" fontId="50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9" fontId="6" fillId="33" borderId="10" xfId="54" applyFont="1" applyFill="1" applyBorder="1" applyAlignment="1">
      <alignment horizontal="center" vertical="center" wrapText="1"/>
    </xf>
    <xf numFmtId="3" fontId="6" fillId="33" borderId="10" xfId="54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3" fontId="6" fillId="0" borderId="10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43" fontId="5" fillId="0" borderId="10" xfId="48" applyFont="1" applyFill="1" applyBorder="1" applyAlignment="1">
      <alignment vertical="center"/>
    </xf>
    <xf numFmtId="4" fontId="5" fillId="0" borderId="10" xfId="48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center" vertical="center"/>
    </xf>
    <xf numFmtId="1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 wrapText="1"/>
    </xf>
    <xf numFmtId="43" fontId="6" fillId="34" borderId="0" xfId="48" applyFont="1" applyFill="1" applyBorder="1" applyAlignment="1">
      <alignment vertical="center"/>
    </xf>
    <xf numFmtId="4" fontId="6" fillId="34" borderId="0" xfId="48" applyNumberFormat="1" applyFont="1" applyFill="1" applyBorder="1" applyAlignment="1">
      <alignment vertical="center"/>
    </xf>
    <xf numFmtId="43" fontId="6" fillId="34" borderId="0" xfId="4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3" fontId="6" fillId="0" borderId="10" xfId="48" applyNumberFormat="1" applyFont="1" applyBorder="1" applyAlignment="1">
      <alignment horizontal="center" vertical="center"/>
    </xf>
    <xf numFmtId="43" fontId="6" fillId="0" borderId="10" xfId="48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172" fontId="5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0</xdr:rowOff>
    </xdr:from>
    <xdr:ext cx="8153400" cy="933450"/>
    <xdr:sp>
      <xdr:nvSpPr>
        <xdr:cNvPr id="1" name="1 Rectángulo"/>
        <xdr:cNvSpPr>
          <a:spLocks/>
        </xdr:cNvSpPr>
      </xdr:nvSpPr>
      <xdr:spPr>
        <a:xfrm>
          <a:off x="2438400" y="0"/>
          <a:ext cx="815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104775</xdr:colOff>
      <xdr:row>0</xdr:row>
      <xdr:rowOff>0</xdr:rowOff>
    </xdr:from>
    <xdr:ext cx="8153400" cy="933450"/>
    <xdr:sp>
      <xdr:nvSpPr>
        <xdr:cNvPr id="2" name="2 Rectángulo"/>
        <xdr:cNvSpPr>
          <a:spLocks/>
        </xdr:cNvSpPr>
      </xdr:nvSpPr>
      <xdr:spPr>
        <a:xfrm>
          <a:off x="2438400" y="0"/>
          <a:ext cx="8153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K28"/>
  <sheetViews>
    <sheetView tabSelected="1" view="pageBreakPreview" zoomScaleNormal="90" zoomScaleSheetLayoutView="100" workbookViewId="0" topLeftCell="A25">
      <selection activeCell="D29" sqref="D29"/>
    </sheetView>
  </sheetViews>
  <sheetFormatPr defaultColWidth="11.421875" defaultRowHeight="15"/>
  <cols>
    <col min="1" max="1" width="8.28125" style="1" customWidth="1"/>
    <col min="2" max="2" width="10.8515625" style="1" customWidth="1"/>
    <col min="3" max="3" width="12.00390625" style="1" customWidth="1"/>
    <col min="4" max="4" width="40.421875" style="1" customWidth="1"/>
    <col min="5" max="5" width="13.7109375" style="1" customWidth="1"/>
    <col min="6" max="6" width="13.00390625" style="4" customWidth="1"/>
    <col min="7" max="7" width="14.7109375" style="5" customWidth="1"/>
    <col min="8" max="8" width="14.28125" style="3" customWidth="1"/>
    <col min="9" max="9" width="17.140625" style="5" customWidth="1"/>
    <col min="10" max="10" width="16.57421875" style="5" customWidth="1"/>
    <col min="11" max="11" width="19.00390625" style="5" customWidth="1"/>
    <col min="12" max="12" width="13.140625" style="1" bestFit="1" customWidth="1"/>
    <col min="13" max="13" width="14.8515625" style="1" customWidth="1"/>
    <col min="14" max="14" width="13.8515625" style="1" bestFit="1" customWidth="1"/>
    <col min="15" max="16384" width="11.421875" style="1" customWidth="1"/>
  </cols>
  <sheetData>
    <row r="2" spans="2:11" ht="18.75">
      <c r="B2" s="73" t="s">
        <v>53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54" customHeight="1">
      <c r="B4" s="38" t="s">
        <v>9</v>
      </c>
      <c r="C4" s="38" t="s">
        <v>0</v>
      </c>
      <c r="D4" s="38" t="s">
        <v>1</v>
      </c>
      <c r="E4" s="38" t="s">
        <v>2</v>
      </c>
      <c r="F4" s="39" t="s">
        <v>7</v>
      </c>
      <c r="G4" s="40" t="s">
        <v>4</v>
      </c>
      <c r="H4" s="38" t="s">
        <v>3</v>
      </c>
      <c r="I4" s="40" t="s">
        <v>5</v>
      </c>
      <c r="J4" s="40" t="s">
        <v>8</v>
      </c>
      <c r="K4" s="40" t="s">
        <v>6</v>
      </c>
    </row>
    <row r="5" spans="2:11" ht="27" customHeight="1">
      <c r="B5" s="6"/>
      <c r="C5" s="7"/>
      <c r="D5" s="41" t="s">
        <v>52</v>
      </c>
      <c r="E5" s="8"/>
      <c r="F5" s="9"/>
      <c r="G5" s="10"/>
      <c r="H5" s="11"/>
      <c r="I5" s="12"/>
      <c r="J5" s="12"/>
      <c r="K5" s="42">
        <v>5116971.280000001</v>
      </c>
    </row>
    <row r="6" spans="2:11" ht="66" customHeight="1">
      <c r="B6" s="43">
        <v>94</v>
      </c>
      <c r="C6" s="44">
        <v>44362</v>
      </c>
      <c r="D6" s="45" t="s">
        <v>31</v>
      </c>
      <c r="E6" s="46" t="s">
        <v>15</v>
      </c>
      <c r="F6" s="47">
        <v>679</v>
      </c>
      <c r="G6" s="48">
        <v>10185</v>
      </c>
      <c r="H6" s="49">
        <v>7.72179</v>
      </c>
      <c r="I6" s="50">
        <f>ROUND(G6*H6,2)</f>
        <v>78646.43</v>
      </c>
      <c r="J6" s="51">
        <v>0</v>
      </c>
      <c r="K6" s="42">
        <f>+K5+I6-J6</f>
        <v>5195617.710000001</v>
      </c>
    </row>
    <row r="7" spans="2:11" ht="66" customHeight="1">
      <c r="B7" s="43">
        <v>95</v>
      </c>
      <c r="C7" s="44">
        <v>44362</v>
      </c>
      <c r="D7" s="45" t="s">
        <v>32</v>
      </c>
      <c r="E7" s="52" t="s">
        <v>14</v>
      </c>
      <c r="F7" s="47">
        <v>1234</v>
      </c>
      <c r="G7" s="48">
        <v>18485</v>
      </c>
      <c r="H7" s="49">
        <v>7.72179</v>
      </c>
      <c r="I7" s="50">
        <f>ROUND(G7*H7,2)</f>
        <v>142737.29</v>
      </c>
      <c r="J7" s="51">
        <v>0</v>
      </c>
      <c r="K7" s="42">
        <f aca="true" t="shared" si="0" ref="K7:K27">+K6+I7-J7</f>
        <v>5338355.000000001</v>
      </c>
    </row>
    <row r="8" spans="2:11" ht="66" customHeight="1">
      <c r="B8" s="43">
        <v>96</v>
      </c>
      <c r="C8" s="44">
        <v>44362</v>
      </c>
      <c r="D8" s="45" t="s">
        <v>33</v>
      </c>
      <c r="E8" s="52" t="s">
        <v>13</v>
      </c>
      <c r="F8" s="47">
        <v>407</v>
      </c>
      <c r="G8" s="48">
        <v>6049.05</v>
      </c>
      <c r="H8" s="53">
        <v>7.72533</v>
      </c>
      <c r="I8" s="50">
        <f>ROUND(G8*H8,2)</f>
        <v>46730.91</v>
      </c>
      <c r="J8" s="51">
        <v>0</v>
      </c>
      <c r="K8" s="42">
        <f t="shared" si="0"/>
        <v>5385085.910000001</v>
      </c>
    </row>
    <row r="9" spans="2:11" ht="66" customHeight="1">
      <c r="B9" s="43">
        <v>97</v>
      </c>
      <c r="C9" s="44">
        <v>44362</v>
      </c>
      <c r="D9" s="45" t="s">
        <v>34</v>
      </c>
      <c r="E9" s="52" t="s">
        <v>28</v>
      </c>
      <c r="F9" s="47">
        <v>210</v>
      </c>
      <c r="G9" s="48">
        <v>2855.67</v>
      </c>
      <c r="H9" s="54">
        <v>7.72533</v>
      </c>
      <c r="I9" s="50">
        <f>ROUND(G9*H9,2)</f>
        <v>22060.99</v>
      </c>
      <c r="J9" s="51">
        <v>0</v>
      </c>
      <c r="K9" s="42">
        <f t="shared" si="0"/>
        <v>5407146.900000001</v>
      </c>
    </row>
    <row r="10" spans="2:11" ht="66" customHeight="1">
      <c r="B10" s="43">
        <v>98</v>
      </c>
      <c r="C10" s="44">
        <v>44362</v>
      </c>
      <c r="D10" s="45" t="s">
        <v>35</v>
      </c>
      <c r="E10" s="52" t="s">
        <v>11</v>
      </c>
      <c r="F10" s="47">
        <v>1364</v>
      </c>
      <c r="G10" s="48">
        <v>33485.77</v>
      </c>
      <c r="H10" s="49">
        <v>7.72533</v>
      </c>
      <c r="I10" s="50">
        <f>ROUND(G10*H10,2)</f>
        <v>258688.62</v>
      </c>
      <c r="J10" s="51">
        <v>0</v>
      </c>
      <c r="K10" s="42">
        <f t="shared" si="0"/>
        <v>5665835.520000001</v>
      </c>
    </row>
    <row r="11" spans="2:11" ht="71.25" customHeight="1">
      <c r="B11" s="43">
        <v>99</v>
      </c>
      <c r="C11" s="44">
        <v>44362</v>
      </c>
      <c r="D11" s="45" t="s">
        <v>36</v>
      </c>
      <c r="E11" s="46" t="s">
        <v>20</v>
      </c>
      <c r="F11" s="47">
        <v>1202</v>
      </c>
      <c r="G11" s="48">
        <v>18030</v>
      </c>
      <c r="H11" s="55">
        <v>7.72533</v>
      </c>
      <c r="I11" s="50">
        <f>ROUND(G11*H11,2)</f>
        <v>139287.7</v>
      </c>
      <c r="J11" s="51">
        <v>0</v>
      </c>
      <c r="K11" s="42">
        <f t="shared" si="0"/>
        <v>5805123.220000002</v>
      </c>
    </row>
    <row r="12" spans="2:11" ht="66" customHeight="1">
      <c r="B12" s="43">
        <v>100</v>
      </c>
      <c r="C12" s="44">
        <v>44362</v>
      </c>
      <c r="D12" s="45" t="s">
        <v>37</v>
      </c>
      <c r="E12" s="52" t="s">
        <v>21</v>
      </c>
      <c r="F12" s="47">
        <v>378</v>
      </c>
      <c r="G12" s="48">
        <v>5670</v>
      </c>
      <c r="H12" s="49">
        <v>7.72533</v>
      </c>
      <c r="I12" s="50">
        <f aca="true" t="shared" si="1" ref="I12:I22">ROUND(G12*H12,2)</f>
        <v>43802.62</v>
      </c>
      <c r="J12" s="51">
        <v>0</v>
      </c>
      <c r="K12" s="42">
        <f t="shared" si="0"/>
        <v>5848925.840000002</v>
      </c>
    </row>
    <row r="13" spans="2:11" ht="66" customHeight="1">
      <c r="B13" s="43">
        <v>101</v>
      </c>
      <c r="C13" s="44">
        <v>44362</v>
      </c>
      <c r="D13" s="45" t="s">
        <v>38</v>
      </c>
      <c r="E13" s="52" t="s">
        <v>12</v>
      </c>
      <c r="F13" s="47">
        <v>1396</v>
      </c>
      <c r="G13" s="48">
        <v>20940</v>
      </c>
      <c r="H13" s="49">
        <v>7.72533</v>
      </c>
      <c r="I13" s="50">
        <f t="shared" si="1"/>
        <v>161768.41</v>
      </c>
      <c r="J13" s="51">
        <v>0</v>
      </c>
      <c r="K13" s="42">
        <f t="shared" si="0"/>
        <v>6010694.250000002</v>
      </c>
    </row>
    <row r="14" spans="2:11" ht="69.75" customHeight="1">
      <c r="B14" s="43">
        <v>102</v>
      </c>
      <c r="C14" s="44">
        <v>44362</v>
      </c>
      <c r="D14" s="45" t="s">
        <v>39</v>
      </c>
      <c r="E14" s="52" t="s">
        <v>19</v>
      </c>
      <c r="F14" s="47">
        <v>679</v>
      </c>
      <c r="G14" s="48">
        <v>10032.09</v>
      </c>
      <c r="H14" s="49">
        <v>7.72533</v>
      </c>
      <c r="I14" s="50">
        <f t="shared" si="1"/>
        <v>77501.21</v>
      </c>
      <c r="J14" s="51">
        <v>0</v>
      </c>
      <c r="K14" s="42">
        <f t="shared" si="0"/>
        <v>6088195.460000002</v>
      </c>
    </row>
    <row r="15" spans="2:11" ht="70.5" customHeight="1">
      <c r="B15" s="43">
        <v>103</v>
      </c>
      <c r="C15" s="44">
        <v>44362</v>
      </c>
      <c r="D15" s="45" t="s">
        <v>40</v>
      </c>
      <c r="E15" s="52" t="s">
        <v>16</v>
      </c>
      <c r="F15" s="47">
        <v>1521</v>
      </c>
      <c r="G15" s="48">
        <v>22815</v>
      </c>
      <c r="H15" s="49">
        <v>7.72533</v>
      </c>
      <c r="I15" s="50">
        <f t="shared" si="1"/>
        <v>176253.4</v>
      </c>
      <c r="J15" s="51">
        <v>0</v>
      </c>
      <c r="K15" s="42">
        <f t="shared" si="0"/>
        <v>6264448.860000002</v>
      </c>
    </row>
    <row r="16" spans="2:11" ht="66" customHeight="1">
      <c r="B16" s="43">
        <v>104</v>
      </c>
      <c r="C16" s="44">
        <v>44362</v>
      </c>
      <c r="D16" s="45" t="s">
        <v>41</v>
      </c>
      <c r="E16" s="46" t="s">
        <v>42</v>
      </c>
      <c r="F16" s="47">
        <v>2434</v>
      </c>
      <c r="G16" s="48">
        <v>35579.21</v>
      </c>
      <c r="H16" s="54">
        <v>7.72533</v>
      </c>
      <c r="I16" s="50">
        <f t="shared" si="1"/>
        <v>274861.14</v>
      </c>
      <c r="J16" s="51">
        <v>0</v>
      </c>
      <c r="K16" s="42">
        <f t="shared" si="0"/>
        <v>6539310.000000002</v>
      </c>
    </row>
    <row r="17" spans="2:11" ht="72" customHeight="1">
      <c r="B17" s="43">
        <v>105</v>
      </c>
      <c r="C17" s="44">
        <v>44362</v>
      </c>
      <c r="D17" s="45" t="s">
        <v>43</v>
      </c>
      <c r="E17" s="52" t="s">
        <v>22</v>
      </c>
      <c r="F17" s="47">
        <v>1098</v>
      </c>
      <c r="G17" s="48">
        <v>16470</v>
      </c>
      <c r="H17" s="54">
        <v>7.72533</v>
      </c>
      <c r="I17" s="50">
        <f t="shared" si="1"/>
        <v>127236.19</v>
      </c>
      <c r="J17" s="51">
        <v>0</v>
      </c>
      <c r="K17" s="42">
        <f t="shared" si="0"/>
        <v>6666546.190000002</v>
      </c>
    </row>
    <row r="18" spans="2:11" ht="66" customHeight="1">
      <c r="B18" s="43">
        <v>106</v>
      </c>
      <c r="C18" s="44">
        <v>44362</v>
      </c>
      <c r="D18" s="45" t="s">
        <v>44</v>
      </c>
      <c r="E18" s="52" t="s">
        <v>27</v>
      </c>
      <c r="F18" s="47">
        <v>1494</v>
      </c>
      <c r="G18" s="48">
        <v>21885.33</v>
      </c>
      <c r="H18" s="56">
        <v>7.72994</v>
      </c>
      <c r="I18" s="50">
        <f t="shared" si="1"/>
        <v>169172.29</v>
      </c>
      <c r="J18" s="51">
        <v>0</v>
      </c>
      <c r="K18" s="42">
        <f t="shared" si="0"/>
        <v>6835718.480000002</v>
      </c>
    </row>
    <row r="19" spans="2:11" ht="67.5" customHeight="1">
      <c r="B19" s="43">
        <v>107</v>
      </c>
      <c r="C19" s="44">
        <v>44362</v>
      </c>
      <c r="D19" s="45" t="s">
        <v>45</v>
      </c>
      <c r="E19" s="46" t="s">
        <v>25</v>
      </c>
      <c r="F19" s="47">
        <v>1289</v>
      </c>
      <c r="G19" s="48">
        <v>18714.1</v>
      </c>
      <c r="H19" s="54">
        <v>7.72994</v>
      </c>
      <c r="I19" s="50">
        <f t="shared" si="1"/>
        <v>144658.87</v>
      </c>
      <c r="J19" s="51">
        <v>0</v>
      </c>
      <c r="K19" s="42">
        <f t="shared" si="0"/>
        <v>6980377.350000002</v>
      </c>
    </row>
    <row r="20" spans="2:11" ht="66" customHeight="1">
      <c r="B20" s="43">
        <v>108</v>
      </c>
      <c r="C20" s="44">
        <v>44362</v>
      </c>
      <c r="D20" s="45" t="s">
        <v>46</v>
      </c>
      <c r="E20" s="52" t="s">
        <v>18</v>
      </c>
      <c r="F20" s="47">
        <v>451</v>
      </c>
      <c r="G20" s="48">
        <v>6765</v>
      </c>
      <c r="H20" s="54">
        <v>7.72994</v>
      </c>
      <c r="I20" s="50">
        <f t="shared" si="1"/>
        <v>52293.04</v>
      </c>
      <c r="J20" s="51">
        <v>0</v>
      </c>
      <c r="K20" s="42">
        <f t="shared" si="0"/>
        <v>7032670.390000002</v>
      </c>
    </row>
    <row r="21" spans="2:11" ht="66" customHeight="1">
      <c r="B21" s="43">
        <v>109</v>
      </c>
      <c r="C21" s="44">
        <v>44362</v>
      </c>
      <c r="D21" s="45" t="s">
        <v>47</v>
      </c>
      <c r="E21" s="52" t="s">
        <v>10</v>
      </c>
      <c r="F21" s="47">
        <v>1143</v>
      </c>
      <c r="G21" s="48">
        <v>16660.25</v>
      </c>
      <c r="H21" s="54">
        <v>7.72994</v>
      </c>
      <c r="I21" s="50">
        <f t="shared" si="1"/>
        <v>128782.73</v>
      </c>
      <c r="J21" s="51">
        <v>0</v>
      </c>
      <c r="K21" s="42">
        <f t="shared" si="0"/>
        <v>7161453.120000003</v>
      </c>
    </row>
    <row r="22" spans="2:11" ht="66" customHeight="1">
      <c r="B22" s="43">
        <v>110</v>
      </c>
      <c r="C22" s="44">
        <v>44362</v>
      </c>
      <c r="D22" s="45" t="s">
        <v>48</v>
      </c>
      <c r="E22" s="52" t="s">
        <v>26</v>
      </c>
      <c r="F22" s="47">
        <v>25</v>
      </c>
      <c r="G22" s="48">
        <v>375</v>
      </c>
      <c r="H22" s="54">
        <v>7.72994</v>
      </c>
      <c r="I22" s="50">
        <f t="shared" si="1"/>
        <v>2898.73</v>
      </c>
      <c r="J22" s="51">
        <v>0</v>
      </c>
      <c r="K22" s="42">
        <f t="shared" si="0"/>
        <v>7164351.850000003</v>
      </c>
    </row>
    <row r="23" spans="2:11" ht="55.5" customHeight="1">
      <c r="B23" s="57" t="s">
        <v>29</v>
      </c>
      <c r="C23" s="58"/>
      <c r="D23" s="59"/>
      <c r="E23" s="60"/>
      <c r="F23" s="61">
        <f>SUM(F6:F22)</f>
        <v>17004</v>
      </c>
      <c r="G23" s="62">
        <f>SUM(G6:G22)</f>
        <v>264996.47</v>
      </c>
      <c r="H23" s="63"/>
      <c r="I23" s="64">
        <f>SUM(I6:I22)</f>
        <v>2047380.5699999998</v>
      </c>
      <c r="J23" s="65">
        <f>SUM(J6:J22)</f>
        <v>0</v>
      </c>
      <c r="K23" s="66">
        <f>+K22</f>
        <v>7164351.850000003</v>
      </c>
    </row>
    <row r="24" spans="2:11" ht="55.5" customHeight="1">
      <c r="B24" s="57" t="s">
        <v>30</v>
      </c>
      <c r="C24" s="58"/>
      <c r="D24" s="59"/>
      <c r="E24" s="60"/>
      <c r="F24" s="61">
        <f>+F23</f>
        <v>17004</v>
      </c>
      <c r="G24" s="62">
        <f>+G23</f>
        <v>264996.47</v>
      </c>
      <c r="H24" s="63"/>
      <c r="I24" s="64">
        <f>+I23</f>
        <v>2047380.5699999998</v>
      </c>
      <c r="J24" s="65">
        <f>+J23</f>
        <v>0</v>
      </c>
      <c r="K24" s="66">
        <f>+K23</f>
        <v>7164351.850000003</v>
      </c>
    </row>
    <row r="25" spans="2:11" ht="72.75" customHeight="1">
      <c r="B25" s="43">
        <v>111</v>
      </c>
      <c r="C25" s="44">
        <v>44362</v>
      </c>
      <c r="D25" s="45" t="s">
        <v>49</v>
      </c>
      <c r="E25" s="52" t="s">
        <v>17</v>
      </c>
      <c r="F25" s="52">
        <v>1380</v>
      </c>
      <c r="G25" s="52">
        <v>20311.12</v>
      </c>
      <c r="H25" s="52">
        <v>7.72994</v>
      </c>
      <c r="I25" s="50">
        <f>ROUND(G25*H25,2)</f>
        <v>157003.74</v>
      </c>
      <c r="J25" s="51">
        <v>0</v>
      </c>
      <c r="K25" s="42">
        <f>+K22+I25-J25</f>
        <v>7321355.590000004</v>
      </c>
    </row>
    <row r="26" spans="2:11" ht="126">
      <c r="B26" s="43">
        <v>1217</v>
      </c>
      <c r="C26" s="44">
        <v>44364</v>
      </c>
      <c r="D26" s="72" t="s">
        <v>50</v>
      </c>
      <c r="E26" s="52" t="s">
        <v>23</v>
      </c>
      <c r="F26" s="52" t="s">
        <v>23</v>
      </c>
      <c r="G26" s="52" t="s">
        <v>23</v>
      </c>
      <c r="H26" s="52" t="s">
        <v>23</v>
      </c>
      <c r="I26" s="51">
        <v>0</v>
      </c>
      <c r="J26" s="51">
        <v>340000</v>
      </c>
      <c r="K26" s="42">
        <f t="shared" si="0"/>
        <v>6981355.590000004</v>
      </c>
    </row>
    <row r="27" spans="2:11" ht="47.25">
      <c r="B27" s="43">
        <v>87303</v>
      </c>
      <c r="C27" s="44">
        <v>44370</v>
      </c>
      <c r="D27" s="72" t="s">
        <v>51</v>
      </c>
      <c r="E27" s="52" t="s">
        <v>23</v>
      </c>
      <c r="F27" s="52" t="s">
        <v>23</v>
      </c>
      <c r="G27" s="52" t="s">
        <v>23</v>
      </c>
      <c r="H27" s="52" t="s">
        <v>23</v>
      </c>
      <c r="I27" s="51">
        <v>0</v>
      </c>
      <c r="J27" s="51">
        <v>2643650</v>
      </c>
      <c r="K27" s="42">
        <f t="shared" si="0"/>
        <v>4337705.590000004</v>
      </c>
    </row>
    <row r="28" spans="2:11" ht="21.75" customHeight="1">
      <c r="B28" s="67"/>
      <c r="C28" s="67"/>
      <c r="D28" s="41" t="s">
        <v>55</v>
      </c>
      <c r="E28" s="67"/>
      <c r="F28" s="68">
        <f>SUM(F24:F27)</f>
        <v>18384</v>
      </c>
      <c r="G28" s="69">
        <f>SUM(G24:G27)</f>
        <v>285307.58999999997</v>
      </c>
      <c r="H28" s="69"/>
      <c r="I28" s="70">
        <f>SUM(I24:I27)</f>
        <v>2204384.3099999996</v>
      </c>
      <c r="J28" s="70">
        <f>SUM(J25:J27)</f>
        <v>2983650</v>
      </c>
      <c r="K28" s="71">
        <f>+K5+I28-J28</f>
        <v>4337705.590000001</v>
      </c>
    </row>
  </sheetData>
  <sheetProtection/>
  <mergeCells count="1">
    <mergeCell ref="B2:K2"/>
  </mergeCells>
  <printOptions/>
  <pageMargins left="0.7086614173228347" right="0.7086614173228347" top="1.6535433070866143" bottom="0.35433070866141736" header="0.31496062992125984" footer="0.31496062992125984"/>
  <pageSetup fitToHeight="0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K8"/>
  <sheetViews>
    <sheetView view="pageBreakPreview" zoomScaleNormal="90" zoomScaleSheetLayoutView="100" workbookViewId="0" topLeftCell="B1">
      <selection activeCell="D9" sqref="D9"/>
    </sheetView>
  </sheetViews>
  <sheetFormatPr defaultColWidth="11.421875" defaultRowHeight="15"/>
  <cols>
    <col min="1" max="1" width="8.421875" style="34" customWidth="1"/>
    <col min="2" max="2" width="12.421875" style="34" customWidth="1"/>
    <col min="3" max="3" width="14.140625" style="34" customWidth="1"/>
    <col min="4" max="4" width="47.8515625" style="34" customWidth="1"/>
    <col min="5" max="5" width="13.28125" style="34" customWidth="1"/>
    <col min="6" max="6" width="14.421875" style="35" customWidth="1"/>
    <col min="7" max="7" width="14.28125" style="36" customWidth="1"/>
    <col min="8" max="8" width="13.140625" style="37" customWidth="1"/>
    <col min="9" max="9" width="20.140625" style="36" customWidth="1"/>
    <col min="10" max="10" width="18.140625" style="36" customWidth="1"/>
    <col min="11" max="11" width="21.28125" style="36" customWidth="1"/>
    <col min="12" max="12" width="13.140625" style="34" bestFit="1" customWidth="1"/>
    <col min="13" max="13" width="14.8515625" style="34" customWidth="1"/>
    <col min="14" max="14" width="13.8515625" style="34" bestFit="1" customWidth="1"/>
    <col min="15" max="16384" width="11.421875" style="34" customWidth="1"/>
  </cols>
  <sheetData>
    <row r="1" ht="15.75"/>
    <row r="2" spans="2:11" ht="23.25" customHeight="1">
      <c r="B2" s="74" t="s">
        <v>53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63.75" customHeight="1">
      <c r="B4" s="13" t="s">
        <v>9</v>
      </c>
      <c r="C4" s="13" t="s">
        <v>0</v>
      </c>
      <c r="D4" s="13" t="s">
        <v>1</v>
      </c>
      <c r="E4" s="13" t="s">
        <v>2</v>
      </c>
      <c r="F4" s="14" t="s">
        <v>24</v>
      </c>
      <c r="G4" s="15" t="s">
        <v>4</v>
      </c>
      <c r="H4" s="13" t="s">
        <v>3</v>
      </c>
      <c r="I4" s="15" t="s">
        <v>5</v>
      </c>
      <c r="J4" s="15" t="s">
        <v>8</v>
      </c>
      <c r="K4" s="15" t="s">
        <v>6</v>
      </c>
    </row>
    <row r="5" spans="2:11" ht="30.75" customHeight="1">
      <c r="B5" s="16"/>
      <c r="C5" s="17"/>
      <c r="D5" s="18" t="s">
        <v>52</v>
      </c>
      <c r="E5" s="19"/>
      <c r="F5" s="20"/>
      <c r="G5" s="21"/>
      <c r="H5" s="22"/>
      <c r="I5" s="23"/>
      <c r="J5" s="23"/>
      <c r="K5" s="23">
        <v>22357133.869999997</v>
      </c>
    </row>
    <row r="6" spans="2:11" ht="85.5" customHeight="1">
      <c r="B6" s="16">
        <v>80023</v>
      </c>
      <c r="C6" s="24">
        <v>44362</v>
      </c>
      <c r="D6" s="26" t="s">
        <v>54</v>
      </c>
      <c r="E6" s="19" t="s">
        <v>23</v>
      </c>
      <c r="F6" s="19" t="s">
        <v>23</v>
      </c>
      <c r="G6" s="19" t="s">
        <v>23</v>
      </c>
      <c r="H6" s="19" t="s">
        <v>23</v>
      </c>
      <c r="I6" s="25">
        <v>10484.66</v>
      </c>
      <c r="J6" s="25">
        <v>0</v>
      </c>
      <c r="K6" s="23">
        <f>+K5+I6-J6</f>
        <v>22367618.529999997</v>
      </c>
    </row>
    <row r="7" spans="2:11" ht="85.5" customHeight="1">
      <c r="B7" s="16">
        <v>87303</v>
      </c>
      <c r="C7" s="24">
        <v>44370</v>
      </c>
      <c r="D7" s="26" t="s">
        <v>51</v>
      </c>
      <c r="E7" s="19" t="s">
        <v>23</v>
      </c>
      <c r="F7" s="19" t="s">
        <v>23</v>
      </c>
      <c r="G7" s="19" t="s">
        <v>23</v>
      </c>
      <c r="H7" s="19" t="s">
        <v>23</v>
      </c>
      <c r="I7" s="25">
        <v>0</v>
      </c>
      <c r="J7" s="25">
        <v>4056350</v>
      </c>
      <c r="K7" s="23">
        <f>+K6+I7-J7</f>
        <v>18311268.529999997</v>
      </c>
    </row>
    <row r="8" spans="2:11" ht="24" customHeight="1">
      <c r="B8" s="27"/>
      <c r="C8" s="27"/>
      <c r="D8" s="18" t="s">
        <v>55</v>
      </c>
      <c r="E8" s="27"/>
      <c r="F8" s="28"/>
      <c r="G8" s="29"/>
      <c r="H8" s="30"/>
      <c r="I8" s="31">
        <f>SUM(I6:I7)</f>
        <v>10484.66</v>
      </c>
      <c r="J8" s="32">
        <f>SUM(J6:J7)</f>
        <v>4056350</v>
      </c>
      <c r="K8" s="33">
        <f>+K5+I8-J8</f>
        <v>18311268.529999997</v>
      </c>
    </row>
  </sheetData>
  <sheetProtection/>
  <mergeCells count="1">
    <mergeCell ref="B2:K2"/>
  </mergeCells>
  <printOptions/>
  <pageMargins left="0.7086614173228347" right="0.7086614173228347" top="1.6535433070866143" bottom="0.35433070866141736" header="0.31496062992125984" footer="0.31496062992125984"/>
  <pageSetup fitToHeight="0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Rosidalia Lopez</dc:creator>
  <cp:keywords/>
  <dc:description/>
  <cp:lastModifiedBy>Denis Ariel Hernández Pérez</cp:lastModifiedBy>
  <cp:lastPrinted>2021-02-02T14:56:29Z</cp:lastPrinted>
  <dcterms:created xsi:type="dcterms:W3CDTF">2017-03-03T01:41:46Z</dcterms:created>
  <dcterms:modified xsi:type="dcterms:W3CDTF">2021-07-09T18:26:38Z</dcterms:modified>
  <cp:category/>
  <cp:version/>
  <cp:contentType/>
  <cp:contentStatus/>
</cp:coreProperties>
</file>