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egt-my.sharepoint.com/personal/opalencia_minex_gob_gt/Documents/PRESUPUESTO/TRANSPARENCIA/TRANSPARENCIA PRESUPUESTARIA/DECRETO 16-2021/2023/ARTICULO 18-DECRETO 25-2018, ARTICULO 19-DECRETO 50-2021, ARTICULO 6/"/>
    </mc:Choice>
  </mc:AlternateContent>
  <xr:revisionPtr revIDLastSave="1" documentId="13_ncr:1_{8011DC0F-DCA5-4D8A-AC6B-D5DFD2C93F67}" xr6:coauthVersionLast="47" xr6:coauthVersionMax="47" xr10:uidLastSave="{E42BDCDF-AE4C-48B0-96D1-362F500F4DBD}"/>
  <bookViews>
    <workbookView xWindow="-120" yWindow="-120" windowWidth="29040" windowHeight="15720" xr2:uid="{00000000-000D-0000-FFFF-FFFF00000000}"/>
  </bookViews>
  <sheets>
    <sheet name="Hoja 1" sheetId="5" r:id="rId1"/>
    <sheet name="Ejecución Financiera Mensual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5" l="1"/>
  <c r="S29" i="5"/>
  <c r="S28" i="5"/>
  <c r="S27" i="5"/>
  <c r="S25" i="5"/>
  <c r="S24" i="5"/>
  <c r="S23" i="5"/>
  <c r="S22" i="5"/>
  <c r="S21" i="5"/>
  <c r="S20" i="5"/>
  <c r="S19" i="5"/>
  <c r="S18" i="5"/>
  <c r="S17" i="5"/>
  <c r="S16" i="5"/>
  <c r="R15" i="5"/>
  <c r="S15" i="5"/>
  <c r="T15" i="5" s="1"/>
  <c r="R14" i="5"/>
  <c r="S14" i="5"/>
  <c r="T14" i="5" s="1"/>
  <c r="R13" i="5"/>
  <c r="S13" i="5"/>
  <c r="T13" i="5" s="1"/>
  <c r="R12" i="5"/>
  <c r="S12" i="5"/>
  <c r="T12" i="5" s="1"/>
  <c r="R11" i="5"/>
  <c r="S11" i="5"/>
  <c r="T11" i="5" s="1"/>
  <c r="CB31" i="1" l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<sst xmlns="http://schemas.openxmlformats.org/spreadsheetml/2006/main" count="262" uniqueCount="68">
  <si>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</si>
  <si>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</si>
  <si>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</si>
  <si>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</si>
  <si>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</si>
  <si>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</si>
  <si>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</si>
  <si>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</si>
  <si>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</si>
  <si>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</si>
  <si>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</si>
  <si>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</si>
  <si>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</si>
  <si>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</si>
  <si>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</si>
  <si>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</si>
  <si>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</si>
  <si>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</si>
  <si>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</si>
  <si>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</si>
  <si>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</si>
  <si>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</si>
  <si>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</si>
  <si>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</si>
  <si>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</si>
  <si>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</si>
  <si>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</si>
  <si>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</si>
  <si>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</si>
  <si>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</si>
  <si>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</si>
  <si>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</si>
  <si>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</si>
  <si>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</si>
  <si>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</si>
  <si>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</si>
  <si>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</si>
  <si>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</si>
  <si>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</si>
  <si>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</si>
  <si>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</si>
  <si>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</si>
  <si>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</si>
  <si>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</si>
  <si>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</si>
  <si>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</si>
  <si>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</si>
  <si>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</si>
  <si>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</si>
  <si>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</si>
  <si>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</si>
  <si>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</si>
  <si>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</si>
  <si>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</si>
  <si>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</si>
  <si>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</si>
  <si>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</si>
  <si>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</si>
  <si>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</si>
  <si>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</si>
  <si>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</si>
  <si>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con servicios consular-migratorios en oficinas centrales y delegaciones departamentales</t>
  </si>
  <si>
    <t>Gestiones político diplomáticas en el marco de la soberanía y dominio del Estado de Guatemala</t>
  </si>
  <si>
    <t>Para el 2024 se ha incrementado a 38.1% la cobertura de los servicios consulares y migratorios para los guatemaltecos en el exterior e interior del país</t>
  </si>
  <si>
    <r>
      <t>Costo Fijo Unitario</t>
    </r>
    <r>
      <rPr>
        <b/>
        <vertAlign val="superscript"/>
        <sz val="14"/>
        <color theme="0"/>
        <rFont val="Arial"/>
        <family val="2"/>
      </rPr>
      <t>1</t>
    </r>
  </si>
  <si>
    <r>
      <t>Costo Variable Total</t>
    </r>
    <r>
      <rPr>
        <b/>
        <vertAlign val="superscript"/>
        <sz val="14"/>
        <color theme="0"/>
        <rFont val="Arial"/>
        <family val="2"/>
      </rPr>
      <t>1</t>
    </r>
  </si>
  <si>
    <r>
      <t>Costo Variable Unitario</t>
    </r>
    <r>
      <rPr>
        <b/>
        <vertAlign val="superscript"/>
        <sz val="14"/>
        <color theme="0"/>
        <rFont val="Arial"/>
        <family val="2"/>
      </rPr>
      <t>1</t>
    </r>
  </si>
  <si>
    <r>
      <t xml:space="preserve">Observaciones:
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 Los Costos Unitarios Fijos y Variables se muestran con relación al Número de Beneficiarios.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</si>
</sst>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02">
    <xf numFmtId="0" fontId="0" fillId="0" borderId="0" xfId="0"/>
    <xf numFmtId="0" fontId="6" fillId="2" borderId="0" xfId="0" applyFont="1" applyFill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4" fontId="5" fillId="3" borderId="2" xfId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vertical="center" wrapText="1"/>
    </xf>
    <xf numFmtId="164" fontId="5" fillId="3" borderId="4" xfId="1" applyFont="1" applyFill="1" applyBorder="1" applyAlignment="1">
      <alignment vertical="center" wrapText="1"/>
    </xf>
    <xf numFmtId="164" fontId="5" fillId="3" borderId="5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vertical="center" wrapText="1"/>
    </xf>
    <xf numFmtId="164" fontId="5" fillId="3" borderId="6" xfId="1" applyFont="1" applyFill="1" applyBorder="1" applyAlignment="1">
      <alignment vertical="center" wrapText="1"/>
    </xf>
    <xf numFmtId="164" fontId="5" fillId="3" borderId="7" xfId="1" applyFont="1" applyFill="1" applyBorder="1" applyAlignment="1">
      <alignment horizontal="center" vertical="center" wrapText="1"/>
    </xf>
    <xf numFmtId="164" fontId="5" fillId="3" borderId="8" xfId="1" applyFont="1" applyFill="1" applyBorder="1" applyAlignment="1">
      <alignment horizontal="center" vertical="center" wrapText="1"/>
    </xf>
    <xf numFmtId="164" fontId="5" fillId="3" borderId="8" xfId="1" applyFont="1" applyFill="1" applyBorder="1" applyAlignment="1">
      <alignment vertical="center" wrapText="1"/>
    </xf>
    <xf numFmtId="164" fontId="5" fillId="3" borderId="9" xfId="1" applyFont="1" applyFill="1" applyBorder="1" applyAlignment="1">
      <alignment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4" xfId="1" applyFont="1" applyBorder="1" applyAlignment="1">
      <alignment vertical="center" wrapText="1"/>
    </xf>
    <xf numFmtId="164" fontId="5" fillId="0" borderId="5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 wrapText="1"/>
    </xf>
    <xf numFmtId="164" fontId="5" fillId="0" borderId="6" xfId="1" applyFont="1" applyBorder="1" applyAlignment="1">
      <alignment vertical="center" wrapText="1"/>
    </xf>
    <xf numFmtId="164" fontId="5" fillId="0" borderId="7" xfId="1" applyFont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164" fontId="5" fillId="0" borderId="8" xfId="1" applyFont="1" applyBorder="1" applyAlignment="1">
      <alignment vertical="center" wrapText="1"/>
    </xf>
    <xf numFmtId="164" fontId="5" fillId="0" borderId="9" xfId="1" applyFont="1" applyBorder="1" applyAlignment="1">
      <alignment vertical="center" wrapText="1"/>
    </xf>
    <xf numFmtId="164" fontId="5" fillId="0" borderId="10" xfId="1" applyFont="1" applyBorder="1" applyAlignment="1">
      <alignment horizontal="center" vertical="center" wrapText="1"/>
    </xf>
    <xf numFmtId="164" fontId="5" fillId="0" borderId="11" xfId="1" applyFont="1" applyBorder="1" applyAlignment="1">
      <alignment horizontal="center" vertical="center" wrapText="1"/>
    </xf>
    <xf numFmtId="164" fontId="5" fillId="0" borderId="11" xfId="1" applyFont="1" applyBorder="1" applyAlignment="1">
      <alignment vertical="center" wrapText="1"/>
    </xf>
    <xf numFmtId="164" fontId="5" fillId="0" borderId="12" xfId="1" applyFont="1" applyBorder="1" applyAlignment="1">
      <alignment vertical="center" wrapText="1"/>
    </xf>
    <xf numFmtId="164" fontId="5" fillId="0" borderId="13" xfId="1" applyFont="1" applyBorder="1" applyAlignment="1">
      <alignment horizontal="center" vertical="center" wrapText="1"/>
    </xf>
    <xf numFmtId="164" fontId="5" fillId="0" borderId="14" xfId="1" applyFont="1" applyBorder="1" applyAlignment="1">
      <alignment horizontal="center" vertical="center" wrapText="1"/>
    </xf>
    <xf numFmtId="164" fontId="5" fillId="0" borderId="14" xfId="1" applyFont="1" applyBorder="1" applyAlignment="1">
      <alignment vertical="center" wrapText="1"/>
    </xf>
    <xf numFmtId="164" fontId="5" fillId="0" borderId="15" xfId="1" applyFont="1" applyBorder="1" applyAlignment="1">
      <alignment vertical="center" wrapText="1"/>
    </xf>
    <xf numFmtId="164" fontId="10" fillId="3" borderId="3" xfId="1" applyFont="1" applyFill="1" applyBorder="1" applyAlignment="1">
      <alignment vertical="center" wrapText="1"/>
    </xf>
    <xf numFmtId="164" fontId="10" fillId="3" borderId="1" xfId="1" applyFont="1" applyFill="1" applyBorder="1" applyAlignment="1">
      <alignment vertical="center" wrapText="1"/>
    </xf>
    <xf numFmtId="164" fontId="10" fillId="3" borderId="8" xfId="1" applyFont="1" applyFill="1" applyBorder="1" applyAlignment="1">
      <alignment vertical="center" wrapText="1"/>
    </xf>
    <xf numFmtId="164" fontId="10" fillId="0" borderId="3" xfId="1" applyFont="1" applyBorder="1" applyAlignment="1">
      <alignment vertical="center" wrapText="1"/>
    </xf>
    <xf numFmtId="164" fontId="10" fillId="0" borderId="1" xfId="1" applyFont="1" applyBorder="1" applyAlignment="1">
      <alignment vertical="center" wrapText="1"/>
    </xf>
    <xf numFmtId="164" fontId="10" fillId="0" borderId="8" xfId="1" applyFont="1" applyBorder="1" applyAlignment="1">
      <alignment vertical="center" wrapText="1"/>
    </xf>
    <xf numFmtId="164" fontId="10" fillId="0" borderId="11" xfId="1" applyFont="1" applyBorder="1" applyAlignment="1">
      <alignment vertical="center" wrapText="1"/>
    </xf>
    <xf numFmtId="164" fontId="10" fillId="0" borderId="14" xfId="1" applyFont="1" applyBorder="1" applyAlignment="1">
      <alignment vertical="center" wrapText="1"/>
    </xf>
    <xf numFmtId="164" fontId="10" fillId="3" borderId="1" xfId="1" applyFont="1" applyFill="1" applyBorder="1" applyAlignment="1">
      <alignment horizontal="center" vertical="center" wrapText="1"/>
    </xf>
    <xf numFmtId="164" fontId="10" fillId="3" borderId="8" xfId="1" applyFont="1" applyFill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164" fontId="10" fillId="0" borderId="8" xfId="1" applyFont="1" applyBorder="1" applyAlignment="1">
      <alignment horizontal="center" vertical="center" wrapText="1"/>
    </xf>
    <xf numFmtId="164" fontId="10" fillId="3" borderId="3" xfId="1" applyFont="1" applyFill="1" applyBorder="1" applyAlignment="1">
      <alignment horizontal="center" vertical="center" wrapText="1"/>
    </xf>
    <xf numFmtId="164" fontId="10" fillId="0" borderId="11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3" borderId="4" xfId="1" applyFont="1" applyFill="1" applyBorder="1" applyAlignment="1">
      <alignment vertical="center" wrapText="1"/>
    </xf>
    <xf numFmtId="164" fontId="10" fillId="3" borderId="6" xfId="1" applyFont="1" applyFill="1" applyBorder="1" applyAlignment="1">
      <alignment vertical="center" wrapText="1"/>
    </xf>
    <xf numFmtId="164" fontId="10" fillId="3" borderId="9" xfId="1" applyFont="1" applyFill="1" applyBorder="1" applyAlignment="1">
      <alignment vertical="center" wrapText="1"/>
    </xf>
    <xf numFmtId="164" fontId="10" fillId="0" borderId="4" xfId="1" applyFont="1" applyBorder="1" applyAlignment="1">
      <alignment vertical="center" wrapText="1"/>
    </xf>
    <xf numFmtId="164" fontId="10" fillId="0" borderId="6" xfId="1" applyFont="1" applyBorder="1" applyAlignment="1">
      <alignment vertical="center" wrapText="1"/>
    </xf>
    <xf numFmtId="164" fontId="10" fillId="0" borderId="12" xfId="1" applyFont="1" applyBorder="1" applyAlignment="1">
      <alignment vertical="center" wrapText="1"/>
    </xf>
    <xf numFmtId="164" fontId="10" fillId="0" borderId="9" xfId="1" applyFont="1" applyBorder="1" applyAlignment="1">
      <alignment vertical="center" wrapText="1"/>
    </xf>
    <xf numFmtId="164" fontId="10" fillId="0" borderId="15" xfId="1" applyFont="1" applyBorder="1" applyAlignment="1">
      <alignment vertical="center" wrapText="1"/>
    </xf>
    <xf numFmtId="164" fontId="5" fillId="3" borderId="10" xfId="1" applyFont="1" applyFill="1" applyBorder="1" applyAlignment="1">
      <alignment horizontal="center" vertical="center"/>
    </xf>
    <xf numFmtId="164" fontId="5" fillId="3" borderId="11" xfId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5" fillId="3" borderId="7" xfId="1" applyFont="1" applyFill="1" applyBorder="1" applyAlignment="1">
      <alignment horizontal="center" vertical="center"/>
    </xf>
    <xf numFmtId="164" fontId="5" fillId="3" borderId="8" xfId="1" applyFont="1" applyFill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3" borderId="13" xfId="1" applyFont="1" applyFill="1" applyBorder="1" applyAlignment="1">
      <alignment horizontal="center" vertical="center"/>
    </xf>
    <xf numFmtId="164" fontId="5" fillId="3" borderId="14" xfId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164" fontId="5" fillId="3" borderId="3" xfId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15" xfId="1" applyNumberFormat="1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vertical="center" wrapText="1"/>
    </xf>
    <xf numFmtId="164" fontId="16" fillId="3" borderId="3" xfId="1" applyFont="1" applyFill="1" applyBorder="1" applyAlignment="1">
      <alignment horizontal="center" vertical="center" wrapText="1"/>
    </xf>
    <xf numFmtId="164" fontId="16" fillId="3" borderId="4" xfId="1" applyFont="1" applyFill="1" applyBorder="1" applyAlignment="1">
      <alignment vertical="center" wrapText="1"/>
    </xf>
    <xf numFmtId="164" fontId="16" fillId="3" borderId="10" xfId="1" applyFont="1" applyFill="1" applyBorder="1" applyAlignment="1">
      <alignment horizontal="center" vertical="center"/>
    </xf>
    <xf numFmtId="164" fontId="16" fillId="3" borderId="11" xfId="1" applyFont="1" applyFill="1" applyBorder="1" applyAlignment="1">
      <alignment horizontal="center" vertical="center"/>
    </xf>
    <xf numFmtId="165" fontId="16" fillId="3" borderId="12" xfId="1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vertical="center" wrapText="1"/>
    </xf>
    <xf numFmtId="164" fontId="16" fillId="3" borderId="1" xfId="1" applyFont="1" applyFill="1" applyBorder="1" applyAlignment="1">
      <alignment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6" fillId="3" borderId="6" xfId="1" applyFont="1" applyFill="1" applyBorder="1" applyAlignment="1">
      <alignment vertical="center" wrapText="1"/>
    </xf>
    <xf numFmtId="164" fontId="16" fillId="3" borderId="5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vertical="center" wrapText="1"/>
    </xf>
    <xf numFmtId="164" fontId="16" fillId="3" borderId="8" xfId="1" applyFont="1" applyFill="1" applyBorder="1" applyAlignment="1">
      <alignment vertical="center" wrapText="1"/>
    </xf>
    <xf numFmtId="164" fontId="16" fillId="3" borderId="8" xfId="1" applyFont="1" applyFill="1" applyBorder="1" applyAlignment="1">
      <alignment horizontal="center" vertical="center" wrapText="1"/>
    </xf>
    <xf numFmtId="164" fontId="16" fillId="3" borderId="9" xfId="1" applyFont="1" applyFill="1" applyBorder="1" applyAlignment="1">
      <alignment vertical="center" wrapText="1"/>
    </xf>
    <xf numFmtId="164" fontId="16" fillId="3" borderId="13" xfId="1" applyFont="1" applyFill="1" applyBorder="1" applyAlignment="1">
      <alignment horizontal="center" vertical="center"/>
    </xf>
    <xf numFmtId="164" fontId="16" fillId="3" borderId="14" xfId="1" applyFont="1" applyFill="1" applyBorder="1" applyAlignment="1">
      <alignment horizontal="center" vertical="center"/>
    </xf>
    <xf numFmtId="165" fontId="16" fillId="3" borderId="42" xfId="1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164" fontId="16" fillId="0" borderId="1" xfId="1" applyFont="1" applyBorder="1" applyAlignment="1">
      <alignment vertical="center" wrapText="1"/>
    </xf>
    <xf numFmtId="164" fontId="16" fillId="0" borderId="1" xfId="1" applyFont="1" applyBorder="1" applyAlignment="1">
      <alignment horizontal="center" vertical="center" wrapText="1"/>
    </xf>
    <xf numFmtId="164" fontId="16" fillId="0" borderId="23" xfId="1" applyFont="1" applyBorder="1" applyAlignment="1">
      <alignment vertical="center" wrapText="1"/>
    </xf>
    <xf numFmtId="164" fontId="16" fillId="0" borderId="5" xfId="1" applyFont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164" fontId="16" fillId="0" borderId="8" xfId="1" applyFont="1" applyBorder="1" applyAlignment="1">
      <alignment vertical="center" wrapText="1"/>
    </xf>
    <xf numFmtId="164" fontId="16" fillId="0" borderId="8" xfId="1" applyFont="1" applyBorder="1" applyAlignment="1">
      <alignment horizontal="center" vertical="center" wrapText="1"/>
    </xf>
    <xf numFmtId="164" fontId="16" fillId="0" borderId="28" xfId="1" applyFont="1" applyBorder="1" applyAlignment="1">
      <alignment vertical="center" wrapText="1"/>
    </xf>
    <xf numFmtId="164" fontId="16" fillId="0" borderId="7" xfId="1" applyFont="1" applyBorder="1" applyAlignment="1">
      <alignment horizontal="center" vertical="center"/>
    </xf>
    <xf numFmtId="164" fontId="16" fillId="0" borderId="8" xfId="1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 vertical="center"/>
    </xf>
    <xf numFmtId="164" fontId="16" fillId="3" borderId="3" xfId="1" applyFont="1" applyFill="1" applyBorder="1" applyAlignment="1">
      <alignment vertical="center" wrapText="1"/>
    </xf>
    <xf numFmtId="164" fontId="16" fillId="3" borderId="7" xfId="1" applyFont="1" applyFill="1" applyBorder="1" applyAlignment="1">
      <alignment horizontal="center" vertical="center"/>
    </xf>
    <xf numFmtId="164" fontId="16" fillId="3" borderId="8" xfId="1" applyFont="1" applyFill="1" applyBorder="1" applyAlignment="1">
      <alignment horizontal="center" vertical="center"/>
    </xf>
    <xf numFmtId="165" fontId="16" fillId="3" borderId="9" xfId="1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164" fontId="16" fillId="0" borderId="11" xfId="1" applyFont="1" applyBorder="1" applyAlignment="1">
      <alignment vertical="center" wrapText="1"/>
    </xf>
    <xf numFmtId="164" fontId="16" fillId="0" borderId="11" xfId="1" applyFont="1" applyBorder="1" applyAlignment="1">
      <alignment horizontal="center" vertical="center" wrapText="1"/>
    </xf>
    <xf numFmtId="164" fontId="16" fillId="0" borderId="12" xfId="1" applyFont="1" applyBorder="1" applyAlignment="1">
      <alignment vertical="center" wrapText="1"/>
    </xf>
    <xf numFmtId="164" fontId="16" fillId="0" borderId="2" xfId="1" applyFont="1" applyBorder="1" applyAlignment="1">
      <alignment horizontal="center" vertical="center"/>
    </xf>
    <xf numFmtId="164" fontId="16" fillId="0" borderId="3" xfId="1" applyFont="1" applyBorder="1" applyAlignment="1">
      <alignment horizontal="center" vertical="center"/>
    </xf>
    <xf numFmtId="165" fontId="16" fillId="0" borderId="4" xfId="1" applyNumberFormat="1" applyFont="1" applyBorder="1" applyAlignment="1">
      <alignment horizontal="center" vertical="center"/>
    </xf>
    <xf numFmtId="164" fontId="16" fillId="0" borderId="6" xfId="1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164" fontId="16" fillId="0" borderId="14" xfId="1" applyFont="1" applyBorder="1" applyAlignment="1">
      <alignment vertical="center" wrapText="1"/>
    </xf>
    <xf numFmtId="164" fontId="16" fillId="0" borderId="14" xfId="1" applyFont="1" applyBorder="1" applyAlignment="1">
      <alignment horizontal="center" vertical="center" wrapText="1"/>
    </xf>
    <xf numFmtId="164" fontId="16" fillId="0" borderId="15" xfId="1" applyFont="1" applyBorder="1" applyAlignment="1">
      <alignment vertical="center" wrapText="1"/>
    </xf>
    <xf numFmtId="164" fontId="16" fillId="3" borderId="51" xfId="1" applyFont="1" applyFill="1" applyBorder="1" applyAlignment="1">
      <alignment horizontal="center" vertical="center"/>
    </xf>
    <xf numFmtId="164" fontId="16" fillId="3" borderId="50" xfId="1" applyFont="1" applyFill="1" applyBorder="1" applyAlignment="1">
      <alignment horizontal="center" vertical="center"/>
    </xf>
    <xf numFmtId="165" fontId="16" fillId="3" borderId="6" xfId="1" applyNumberFormat="1" applyFont="1" applyFill="1" applyBorder="1" applyAlignment="1">
      <alignment horizontal="center" vertical="center"/>
    </xf>
    <xf numFmtId="164" fontId="16" fillId="3" borderId="52" xfId="1" applyFont="1" applyFill="1" applyBorder="1" applyAlignment="1">
      <alignment horizontal="center" vertical="center"/>
    </xf>
    <xf numFmtId="165" fontId="16" fillId="3" borderId="15" xfId="1" applyNumberFormat="1" applyFont="1" applyFill="1" applyBorder="1" applyAlignment="1">
      <alignment horizontal="center" vertical="center"/>
    </xf>
    <xf numFmtId="164" fontId="16" fillId="3" borderId="33" xfId="1" applyFont="1" applyFill="1" applyBorder="1" applyAlignment="1">
      <alignment horizontal="center" vertical="center"/>
    </xf>
    <xf numFmtId="164" fontId="16" fillId="3" borderId="39" xfId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164" fontId="16" fillId="0" borderId="9" xfId="1" applyFont="1" applyBorder="1" applyAlignment="1">
      <alignment vertical="center" wrapText="1"/>
    </xf>
    <xf numFmtId="164" fontId="16" fillId="3" borderId="2" xfId="1" applyFont="1" applyFill="1" applyBorder="1" applyAlignment="1">
      <alignment horizontal="center" vertical="center"/>
    </xf>
    <xf numFmtId="164" fontId="16" fillId="3" borderId="3" xfId="1" applyFont="1" applyFill="1" applyBorder="1" applyAlignment="1">
      <alignment horizontal="center" vertical="center"/>
    </xf>
    <xf numFmtId="165" fontId="16" fillId="3" borderId="4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left" vertical="center" wrapText="1"/>
    </xf>
    <xf numFmtId="164" fontId="16" fillId="3" borderId="2" xfId="1" applyNumberFormat="1" applyFont="1" applyFill="1" applyBorder="1" applyAlignment="1">
      <alignment horizontal="center" vertical="center" wrapText="1"/>
    </xf>
    <xf numFmtId="164" fontId="17" fillId="3" borderId="3" xfId="1" applyNumberFormat="1" applyFont="1" applyFill="1" applyBorder="1" applyAlignment="1">
      <alignment horizontal="center" vertical="center" wrapText="1"/>
    </xf>
    <xf numFmtId="164" fontId="16" fillId="3" borderId="5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vertical="center" wrapText="1"/>
    </xf>
    <xf numFmtId="164" fontId="16" fillId="3" borderId="7" xfId="1" applyNumberFormat="1" applyFont="1" applyFill="1" applyBorder="1" applyAlignment="1">
      <alignment horizontal="center" vertical="center" wrapText="1"/>
    </xf>
    <xf numFmtId="164" fontId="17" fillId="3" borderId="8" xfId="1" applyNumberFormat="1" applyFont="1" applyFill="1" applyBorder="1" applyAlignment="1">
      <alignment horizontal="center" vertical="center" wrapText="1"/>
    </xf>
    <xf numFmtId="164" fontId="17" fillId="3" borderId="8" xfId="1" applyNumberFormat="1" applyFont="1" applyFill="1" applyBorder="1" applyAlignment="1">
      <alignment vertical="center" wrapText="1"/>
    </xf>
    <xf numFmtId="164" fontId="16" fillId="0" borderId="5" xfId="1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vertical="center" wrapText="1"/>
    </xf>
    <xf numFmtId="164" fontId="16" fillId="0" borderId="7" xfId="1" applyNumberFormat="1" applyFont="1" applyBorder="1" applyAlignment="1">
      <alignment horizontal="center" vertical="center" wrapText="1"/>
    </xf>
    <xf numFmtId="164" fontId="17" fillId="0" borderId="8" xfId="1" applyNumberFormat="1" applyFont="1" applyBorder="1" applyAlignment="1">
      <alignment horizontal="center" vertical="center" wrapText="1"/>
    </xf>
    <xf numFmtId="164" fontId="17" fillId="0" borderId="8" xfId="1" applyNumberFormat="1" applyFont="1" applyBorder="1" applyAlignment="1">
      <alignment vertical="center" wrapText="1"/>
    </xf>
    <xf numFmtId="164" fontId="17" fillId="3" borderId="3" xfId="1" applyNumberFormat="1" applyFont="1" applyFill="1" applyBorder="1" applyAlignment="1">
      <alignment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vertical="center" wrapText="1"/>
    </xf>
    <xf numFmtId="164" fontId="16" fillId="0" borderId="13" xfId="1" applyNumberFormat="1" applyFont="1" applyBorder="1" applyAlignment="1">
      <alignment horizontal="center" vertical="center" wrapText="1"/>
    </xf>
    <xf numFmtId="164" fontId="17" fillId="0" borderId="14" xfId="1" applyNumberFormat="1" applyFont="1" applyBorder="1" applyAlignment="1">
      <alignment horizontal="center" vertical="center" wrapText="1"/>
    </xf>
    <xf numFmtId="164" fontId="17" fillId="0" borderId="14" xfId="1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49" fontId="18" fillId="0" borderId="46" xfId="0" applyNumberFormat="1" applyFont="1" applyBorder="1" applyAlignment="1">
      <alignment horizontal="left" vertical="top" wrapText="1"/>
    </xf>
    <xf numFmtId="49" fontId="15" fillId="3" borderId="17" xfId="0" applyNumberFormat="1" applyFont="1" applyFill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left" vertical="center" wrapText="1"/>
    </xf>
    <xf numFmtId="49" fontId="15" fillId="3" borderId="22" xfId="0" applyNumberFormat="1" applyFont="1" applyFill="1" applyBorder="1" applyAlignment="1">
      <alignment horizontal="left" vertical="center" wrapText="1"/>
    </xf>
    <xf numFmtId="49" fontId="15" fillId="3" borderId="18" xfId="0" applyNumberFormat="1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10" fillId="0" borderId="38" xfId="1" applyFont="1" applyBorder="1" applyAlignment="1">
      <alignment horizontal="center" vertical="center" wrapText="1"/>
    </xf>
    <xf numFmtId="164" fontId="10" fillId="0" borderId="40" xfId="1" applyFont="1" applyBorder="1" applyAlignment="1">
      <alignment horizontal="center" vertical="center" wrapText="1"/>
    </xf>
    <xf numFmtId="164" fontId="10" fillId="0" borderId="41" xfId="1" applyFont="1" applyBorder="1" applyAlignment="1">
      <alignment horizontal="center" vertical="center" wrapText="1"/>
    </xf>
    <xf numFmtId="164" fontId="10" fillId="0" borderId="43" xfId="1" applyFont="1" applyBorder="1" applyAlignment="1">
      <alignment horizontal="center" vertical="center" wrapText="1"/>
    </xf>
    <xf numFmtId="164" fontId="5" fillId="0" borderId="38" xfId="1" applyFont="1" applyBorder="1" applyAlignment="1">
      <alignment horizontal="center" vertical="center" wrapText="1"/>
    </xf>
    <xf numFmtId="164" fontId="5" fillId="0" borderId="40" xfId="1" applyFont="1" applyBorder="1" applyAlignment="1">
      <alignment horizontal="center" vertical="center" wrapText="1"/>
    </xf>
    <xf numFmtId="164" fontId="5" fillId="0" borderId="35" xfId="1" applyFont="1" applyBorder="1" applyAlignment="1">
      <alignment horizontal="center" vertical="center" wrapText="1"/>
    </xf>
    <xf numFmtId="164" fontId="5" fillId="0" borderId="37" xfId="1" applyFont="1" applyBorder="1" applyAlignment="1">
      <alignment horizontal="center" vertical="center" wrapText="1"/>
    </xf>
    <xf numFmtId="164" fontId="5" fillId="0" borderId="36" xfId="1" applyFont="1" applyBorder="1" applyAlignment="1">
      <alignment horizontal="center" vertical="center" wrapText="1"/>
    </xf>
    <xf numFmtId="164" fontId="5" fillId="0" borderId="39" xfId="1" applyFont="1" applyBorder="1" applyAlignment="1">
      <alignment horizontal="center" vertical="center" wrapText="1"/>
    </xf>
    <xf numFmtId="164" fontId="5" fillId="3" borderId="35" xfId="1" applyFont="1" applyFill="1" applyBorder="1" applyAlignment="1">
      <alignment horizontal="center" vertical="center" wrapText="1"/>
    </xf>
    <xf numFmtId="164" fontId="5" fillId="3" borderId="36" xfId="1" applyFont="1" applyFill="1" applyBorder="1" applyAlignment="1">
      <alignment horizontal="center" vertical="center" wrapText="1"/>
    </xf>
    <xf numFmtId="164" fontId="5" fillId="3" borderId="37" xfId="1" applyFont="1" applyFill="1" applyBorder="1" applyAlignment="1">
      <alignment horizontal="center" vertical="center" wrapText="1"/>
    </xf>
    <xf numFmtId="164" fontId="5" fillId="0" borderId="41" xfId="1" applyFont="1" applyBorder="1" applyAlignment="1">
      <alignment horizontal="center" vertical="center" wrapText="1"/>
    </xf>
    <xf numFmtId="164" fontId="5" fillId="0" borderId="42" xfId="1" applyFont="1" applyBorder="1" applyAlignment="1">
      <alignment horizontal="center" vertical="center" wrapText="1"/>
    </xf>
    <xf numFmtId="164" fontId="5" fillId="0" borderId="43" xfId="1" applyFont="1" applyBorder="1" applyAlignment="1">
      <alignment horizontal="center" vertical="center" wrapText="1"/>
    </xf>
    <xf numFmtId="164" fontId="5" fillId="3" borderId="41" xfId="1" applyFont="1" applyFill="1" applyBorder="1" applyAlignment="1">
      <alignment horizontal="center" vertical="center" wrapText="1"/>
    </xf>
    <xf numFmtId="164" fontId="5" fillId="3" borderId="42" xfId="1" applyFont="1" applyFill="1" applyBorder="1" applyAlignment="1">
      <alignment horizontal="center" vertical="center" wrapText="1"/>
    </xf>
    <xf numFmtId="164" fontId="5" fillId="3" borderId="43" xfId="1" applyFont="1" applyFill="1" applyBorder="1" applyAlignment="1">
      <alignment horizontal="center" vertical="center" wrapText="1"/>
    </xf>
    <xf numFmtId="164" fontId="5" fillId="3" borderId="38" xfId="1" applyFont="1" applyFill="1" applyBorder="1" applyAlignment="1">
      <alignment horizontal="center" vertical="center" wrapText="1"/>
    </xf>
    <xf numFmtId="164" fontId="5" fillId="3" borderId="39" xfId="1" applyFont="1" applyFill="1" applyBorder="1" applyAlignment="1">
      <alignment horizontal="center" vertical="center" wrapText="1"/>
    </xf>
    <xf numFmtId="164" fontId="5" fillId="3" borderId="40" xfId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573689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2380" cy="540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70" zoomScaleNormal="70" workbookViewId="0">
      <selection activeCell="B16" sqref="B16:B26"/>
    </sheetView>
  </sheetViews>
  <sheetFormatPr baseColWidth="10" defaultColWidth="11.42578125" defaultRowHeight="14.25" x14ac:dyDescent="0.25"/>
  <cols>
    <col min="1" max="1" width="24.140625" style="172" customWidth="1"/>
    <col min="2" max="2" width="23.42578125" style="179" customWidth="1"/>
    <col min="3" max="3" width="43.85546875" style="172" customWidth="1"/>
    <col min="4" max="4" width="59.42578125" style="172" customWidth="1"/>
    <col min="5" max="8" width="14.7109375" style="172" customWidth="1"/>
    <col min="9" max="16" width="14.7109375" style="172" hidden="1" customWidth="1"/>
    <col min="17" max="20" width="14.7109375" style="172" customWidth="1"/>
    <col min="21" max="21" width="17.85546875" style="172" bestFit="1" customWidth="1"/>
    <col min="22" max="16384" width="11.42578125" style="172"/>
  </cols>
  <sheetData>
    <row r="1" spans="1:23" ht="14.25" customHeight="1" x14ac:dyDescent="0.25">
      <c r="A1" s="201" t="s">
        <v>48</v>
      </c>
      <c r="B1" s="201"/>
      <c r="C1" s="201"/>
      <c r="D1" s="201"/>
    </row>
    <row r="2" spans="1:23" ht="14.25" customHeight="1" x14ac:dyDescent="0.25">
      <c r="A2" s="201"/>
      <c r="B2" s="201"/>
      <c r="C2" s="201"/>
      <c r="D2" s="201"/>
    </row>
    <row r="3" spans="1:23" ht="14.25" customHeight="1" x14ac:dyDescent="0.25">
      <c r="A3" s="201"/>
      <c r="B3" s="201"/>
      <c r="C3" s="201"/>
      <c r="D3" s="201"/>
    </row>
    <row r="4" spans="1:23" ht="14.25" customHeight="1" x14ac:dyDescent="0.25">
      <c r="A4" s="201"/>
      <c r="B4" s="201"/>
      <c r="C4" s="201"/>
      <c r="D4" s="201"/>
    </row>
    <row r="5" spans="1:23" ht="14.25" customHeight="1" x14ac:dyDescent="0.25">
      <c r="A5" s="173"/>
      <c r="B5" s="174"/>
      <c r="C5" s="173"/>
      <c r="D5" s="173"/>
    </row>
    <row r="6" spans="1:23" ht="18" x14ac:dyDescent="0.25">
      <c r="A6" s="175" t="s">
        <v>0</v>
      </c>
      <c r="B6" s="208" t="s">
        <v>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3" ht="18.75" thickBot="1" x14ac:dyDescent="0.3">
      <c r="A7" s="176"/>
      <c r="B7" s="177"/>
      <c r="C7" s="176"/>
      <c r="D7" s="176"/>
    </row>
    <row r="8" spans="1:23" ht="46.5" customHeight="1" thickBot="1" x14ac:dyDescent="0.3">
      <c r="A8" s="202" t="s">
        <v>27</v>
      </c>
      <c r="B8" s="202" t="s">
        <v>28</v>
      </c>
      <c r="C8" s="205" t="s">
        <v>29</v>
      </c>
      <c r="D8" s="202" t="s">
        <v>56</v>
      </c>
      <c r="E8" s="216" t="s">
        <v>57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209" t="s">
        <v>46</v>
      </c>
      <c r="R8" s="209"/>
      <c r="S8" s="209"/>
      <c r="T8" s="209"/>
      <c r="U8" s="202" t="s">
        <v>47</v>
      </c>
    </row>
    <row r="9" spans="1:23" ht="18" customHeight="1" thickBot="1" x14ac:dyDescent="0.3">
      <c r="A9" s="203"/>
      <c r="B9" s="203"/>
      <c r="C9" s="206"/>
      <c r="D9" s="203"/>
      <c r="E9" s="210">
        <v>2023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2"/>
      <c r="Q9" s="213" t="s">
        <v>58</v>
      </c>
      <c r="R9" s="214" t="s">
        <v>64</v>
      </c>
      <c r="S9" s="214" t="s">
        <v>65</v>
      </c>
      <c r="T9" s="215" t="s">
        <v>66</v>
      </c>
      <c r="U9" s="203"/>
    </row>
    <row r="10" spans="1:23" ht="36.75" customHeight="1" thickBot="1" x14ac:dyDescent="0.3">
      <c r="A10" s="204"/>
      <c r="B10" s="204"/>
      <c r="C10" s="207"/>
      <c r="D10" s="204"/>
      <c r="E10" s="107" t="s">
        <v>30</v>
      </c>
      <c r="F10" s="108" t="s">
        <v>25</v>
      </c>
      <c r="G10" s="108" t="s">
        <v>26</v>
      </c>
      <c r="H10" s="108" t="s">
        <v>31</v>
      </c>
      <c r="I10" s="108" t="s">
        <v>26</v>
      </c>
      <c r="J10" s="108" t="s">
        <v>32</v>
      </c>
      <c r="K10" s="108" t="s">
        <v>32</v>
      </c>
      <c r="L10" s="108" t="s">
        <v>31</v>
      </c>
      <c r="M10" s="108" t="s">
        <v>33</v>
      </c>
      <c r="N10" s="108" t="s">
        <v>34</v>
      </c>
      <c r="O10" s="108" t="s">
        <v>35</v>
      </c>
      <c r="P10" s="109" t="s">
        <v>36</v>
      </c>
      <c r="Q10" s="213"/>
      <c r="R10" s="214"/>
      <c r="S10" s="214"/>
      <c r="T10" s="215"/>
      <c r="U10" s="204"/>
    </row>
    <row r="11" spans="1:23" ht="28.5" customHeight="1" x14ac:dyDescent="0.2">
      <c r="A11" s="224" t="s">
        <v>63</v>
      </c>
      <c r="B11" s="227" t="s">
        <v>39</v>
      </c>
      <c r="C11" s="221" t="s">
        <v>2</v>
      </c>
      <c r="D11" s="110" t="s">
        <v>3</v>
      </c>
      <c r="E11" s="180">
        <v>7428774.540000001</v>
      </c>
      <c r="F11" s="181">
        <v>15151812.599999996</v>
      </c>
      <c r="G11" s="181">
        <v>17267256.739999991</v>
      </c>
      <c r="H11" s="181">
        <v>20711286.970000006</v>
      </c>
      <c r="I11" s="111"/>
      <c r="J11" s="111"/>
      <c r="K11" s="111"/>
      <c r="L11" s="111"/>
      <c r="M11" s="111"/>
      <c r="N11" s="111"/>
      <c r="O11" s="111"/>
      <c r="P11" s="112"/>
      <c r="Q11" s="113"/>
      <c r="R11" s="114">
        <f>IFERROR((IF($U11="N/A",Q11/4,Q11/$U11)),0)</f>
        <v>0</v>
      </c>
      <c r="S11" s="114">
        <f t="shared" ref="S11:S30" si="0">(SUM(E11:P11))-Q11</f>
        <v>60559130.849999994</v>
      </c>
      <c r="T11" s="114">
        <f>IFERROR((IF($U11="N/A",S11/4,S11/$U11)),0)</f>
        <v>205.24344489256421</v>
      </c>
      <c r="U11" s="115">
        <v>295060</v>
      </c>
      <c r="W11" s="178"/>
    </row>
    <row r="12" spans="1:23" ht="28.5" customHeight="1" x14ac:dyDescent="0.2">
      <c r="A12" s="225"/>
      <c r="B12" s="228"/>
      <c r="C12" s="230"/>
      <c r="D12" s="116" t="s">
        <v>59</v>
      </c>
      <c r="E12" s="182">
        <v>0</v>
      </c>
      <c r="F12" s="183">
        <v>318964.74</v>
      </c>
      <c r="G12" s="184">
        <v>1238722.6299999999</v>
      </c>
      <c r="H12" s="184">
        <v>1327309</v>
      </c>
      <c r="I12" s="117"/>
      <c r="J12" s="117"/>
      <c r="K12" s="117"/>
      <c r="L12" s="117"/>
      <c r="M12" s="118"/>
      <c r="N12" s="118"/>
      <c r="O12" s="117"/>
      <c r="P12" s="119"/>
      <c r="Q12" s="120"/>
      <c r="R12" s="121">
        <f t="shared" ref="R12:R15" si="1">IFERROR((IF($U12="N/A",Q12/4,Q12/$U12)),0)</f>
        <v>0</v>
      </c>
      <c r="S12" s="121">
        <f t="shared" si="0"/>
        <v>2884996.37</v>
      </c>
      <c r="T12" s="121">
        <f t="shared" ref="T12:T15" si="2">IFERROR((IF($U12="N/A",S12/4,S12/$U12)),0)</f>
        <v>10.941071240305668</v>
      </c>
      <c r="U12" s="115">
        <v>263685</v>
      </c>
      <c r="W12" s="178"/>
    </row>
    <row r="13" spans="1:23" ht="28.5" customHeight="1" thickBot="1" x14ac:dyDescent="0.25">
      <c r="A13" s="225"/>
      <c r="B13" s="228"/>
      <c r="C13" s="222"/>
      <c r="D13" s="122" t="s">
        <v>60</v>
      </c>
      <c r="E13" s="185">
        <v>0</v>
      </c>
      <c r="F13" s="186">
        <v>762833.47</v>
      </c>
      <c r="G13" s="187">
        <v>1630554.96</v>
      </c>
      <c r="H13" s="187">
        <v>1267895.5900000001</v>
      </c>
      <c r="I13" s="123"/>
      <c r="J13" s="123"/>
      <c r="K13" s="123"/>
      <c r="L13" s="123"/>
      <c r="M13" s="123"/>
      <c r="N13" s="124"/>
      <c r="O13" s="123"/>
      <c r="P13" s="125"/>
      <c r="Q13" s="126"/>
      <c r="R13" s="127">
        <f t="shared" si="1"/>
        <v>0</v>
      </c>
      <c r="S13" s="127">
        <f t="shared" si="0"/>
        <v>3661284.0199999996</v>
      </c>
      <c r="T13" s="127">
        <f t="shared" si="2"/>
        <v>32.059718919108242</v>
      </c>
      <c r="U13" s="128">
        <v>114202</v>
      </c>
      <c r="W13" s="178"/>
    </row>
    <row r="14" spans="1:23" ht="33" customHeight="1" x14ac:dyDescent="0.2">
      <c r="A14" s="225"/>
      <c r="B14" s="228"/>
      <c r="C14" s="242" t="s">
        <v>4</v>
      </c>
      <c r="D14" s="129" t="s">
        <v>61</v>
      </c>
      <c r="E14" s="188">
        <v>675764.23</v>
      </c>
      <c r="F14" s="189">
        <v>525735.84</v>
      </c>
      <c r="G14" s="190">
        <v>679622.12</v>
      </c>
      <c r="H14" s="190">
        <v>655485.5</v>
      </c>
      <c r="I14" s="130"/>
      <c r="J14" s="130"/>
      <c r="K14" s="130"/>
      <c r="L14" s="130"/>
      <c r="M14" s="131"/>
      <c r="N14" s="131"/>
      <c r="O14" s="130"/>
      <c r="P14" s="132"/>
      <c r="Q14" s="133"/>
      <c r="R14" s="134">
        <f t="shared" si="1"/>
        <v>0</v>
      </c>
      <c r="S14" s="134">
        <f t="shared" si="0"/>
        <v>2536607.69</v>
      </c>
      <c r="T14" s="134">
        <f t="shared" si="2"/>
        <v>181.1474462615154</v>
      </c>
      <c r="U14" s="135">
        <v>14003</v>
      </c>
      <c r="W14" s="178"/>
    </row>
    <row r="15" spans="1:23" ht="33" customHeight="1" thickBot="1" x14ac:dyDescent="0.25">
      <c r="A15" s="226"/>
      <c r="B15" s="229"/>
      <c r="C15" s="243"/>
      <c r="D15" s="136" t="s">
        <v>5</v>
      </c>
      <c r="E15" s="191">
        <v>252279</v>
      </c>
      <c r="F15" s="192">
        <v>232778</v>
      </c>
      <c r="G15" s="193">
        <v>306039.16000000003</v>
      </c>
      <c r="H15" s="193">
        <v>288608.61333333334</v>
      </c>
      <c r="I15" s="137"/>
      <c r="J15" s="137"/>
      <c r="K15" s="137"/>
      <c r="L15" s="137"/>
      <c r="M15" s="138"/>
      <c r="N15" s="138"/>
      <c r="O15" s="137"/>
      <c r="P15" s="139"/>
      <c r="Q15" s="140"/>
      <c r="R15" s="141">
        <f t="shared" si="1"/>
        <v>0</v>
      </c>
      <c r="S15" s="141">
        <f t="shared" si="0"/>
        <v>1079704.7733333334</v>
      </c>
      <c r="T15" s="141">
        <f t="shared" si="2"/>
        <v>17138.171005291006</v>
      </c>
      <c r="U15" s="142">
        <v>63</v>
      </c>
      <c r="W15" s="178"/>
    </row>
    <row r="16" spans="1:23" ht="28.5" customHeight="1" x14ac:dyDescent="0.25">
      <c r="A16" s="231" t="s">
        <v>37</v>
      </c>
      <c r="B16" s="235" t="s">
        <v>40</v>
      </c>
      <c r="C16" s="221" t="s">
        <v>6</v>
      </c>
      <c r="D16" s="110" t="s">
        <v>7</v>
      </c>
      <c r="E16" s="180">
        <v>573420.71000000008</v>
      </c>
      <c r="F16" s="181">
        <v>427367</v>
      </c>
      <c r="G16" s="194">
        <v>501750.21</v>
      </c>
      <c r="H16" s="194">
        <v>516018.01</v>
      </c>
      <c r="I16" s="143"/>
      <c r="J16" s="143"/>
      <c r="K16" s="143"/>
      <c r="L16" s="143"/>
      <c r="M16" s="111"/>
      <c r="N16" s="111"/>
      <c r="O16" s="143"/>
      <c r="P16" s="112"/>
      <c r="Q16" s="113"/>
      <c r="R16" s="114" t="s">
        <v>50</v>
      </c>
      <c r="S16" s="114">
        <f t="shared" si="0"/>
        <v>2018555.9300000002</v>
      </c>
      <c r="T16" s="114" t="s">
        <v>50</v>
      </c>
      <c r="U16" s="115" t="s">
        <v>50</v>
      </c>
    </row>
    <row r="17" spans="1:21" ht="28.5" customHeight="1" thickBot="1" x14ac:dyDescent="0.3">
      <c r="A17" s="232"/>
      <c r="B17" s="236"/>
      <c r="C17" s="222"/>
      <c r="D17" s="122" t="s">
        <v>8</v>
      </c>
      <c r="E17" s="185">
        <v>99506</v>
      </c>
      <c r="F17" s="186">
        <v>47198.22</v>
      </c>
      <c r="G17" s="187">
        <v>55452</v>
      </c>
      <c r="H17" s="187">
        <v>87159</v>
      </c>
      <c r="I17" s="123"/>
      <c r="J17" s="123"/>
      <c r="K17" s="123"/>
      <c r="L17" s="123"/>
      <c r="M17" s="124"/>
      <c r="N17" s="124"/>
      <c r="O17" s="123"/>
      <c r="P17" s="125"/>
      <c r="Q17" s="144"/>
      <c r="R17" s="145" t="s">
        <v>50</v>
      </c>
      <c r="S17" s="145">
        <f t="shared" si="0"/>
        <v>289315.21999999997</v>
      </c>
      <c r="T17" s="145" t="s">
        <v>50</v>
      </c>
      <c r="U17" s="146" t="s">
        <v>50</v>
      </c>
    </row>
    <row r="18" spans="1:21" ht="28.5" customHeight="1" x14ac:dyDescent="0.25">
      <c r="A18" s="232"/>
      <c r="B18" s="236"/>
      <c r="C18" s="234" t="s">
        <v>9</v>
      </c>
      <c r="D18" s="147" t="s">
        <v>10</v>
      </c>
      <c r="E18" s="195">
        <v>464346.45</v>
      </c>
      <c r="F18" s="196">
        <v>410451.48</v>
      </c>
      <c r="G18" s="197">
        <v>893600.1</v>
      </c>
      <c r="H18" s="197">
        <v>528134.32000000007</v>
      </c>
      <c r="I18" s="148"/>
      <c r="J18" s="148"/>
      <c r="K18" s="148"/>
      <c r="L18" s="148"/>
      <c r="M18" s="149"/>
      <c r="N18" s="149"/>
      <c r="O18" s="148"/>
      <c r="P18" s="150"/>
      <c r="Q18" s="151"/>
      <c r="R18" s="152" t="s">
        <v>50</v>
      </c>
      <c r="S18" s="152">
        <f t="shared" si="0"/>
        <v>2296532.3499999996</v>
      </c>
      <c r="T18" s="152" t="s">
        <v>50</v>
      </c>
      <c r="U18" s="153" t="s">
        <v>50</v>
      </c>
    </row>
    <row r="19" spans="1:21" ht="28.5" customHeight="1" x14ac:dyDescent="0.25">
      <c r="A19" s="232"/>
      <c r="B19" s="236"/>
      <c r="C19" s="219"/>
      <c r="D19" s="129" t="s">
        <v>11</v>
      </c>
      <c r="E19" s="188">
        <v>132346.82</v>
      </c>
      <c r="F19" s="189">
        <v>80889</v>
      </c>
      <c r="G19" s="190">
        <v>80889</v>
      </c>
      <c r="H19" s="190">
        <v>97549</v>
      </c>
      <c r="I19" s="130"/>
      <c r="J19" s="130"/>
      <c r="K19" s="130"/>
      <c r="L19" s="130"/>
      <c r="M19" s="131"/>
      <c r="N19" s="131"/>
      <c r="O19" s="130"/>
      <c r="P19" s="154"/>
      <c r="Q19" s="133"/>
      <c r="R19" s="134" t="s">
        <v>50</v>
      </c>
      <c r="S19" s="134">
        <f t="shared" si="0"/>
        <v>391673.82</v>
      </c>
      <c r="T19" s="134" t="s">
        <v>50</v>
      </c>
      <c r="U19" s="135" t="s">
        <v>50</v>
      </c>
    </row>
    <row r="20" spans="1:21" ht="38.25" x14ac:dyDescent="0.25">
      <c r="A20" s="232"/>
      <c r="B20" s="236"/>
      <c r="C20" s="219"/>
      <c r="D20" s="129" t="s">
        <v>12</v>
      </c>
      <c r="E20" s="188">
        <v>83772.709999999992</v>
      </c>
      <c r="F20" s="189">
        <v>79681</v>
      </c>
      <c r="G20" s="190">
        <v>91445.37</v>
      </c>
      <c r="H20" s="190">
        <v>135165.60999999999</v>
      </c>
      <c r="I20" s="130"/>
      <c r="J20" s="130"/>
      <c r="K20" s="130"/>
      <c r="L20" s="130"/>
      <c r="M20" s="131"/>
      <c r="N20" s="131"/>
      <c r="O20" s="130"/>
      <c r="P20" s="154"/>
      <c r="Q20" s="133"/>
      <c r="R20" s="134" t="s">
        <v>50</v>
      </c>
      <c r="S20" s="134">
        <f t="shared" si="0"/>
        <v>390064.68999999994</v>
      </c>
      <c r="T20" s="134" t="s">
        <v>50</v>
      </c>
      <c r="U20" s="135" t="s">
        <v>50</v>
      </c>
    </row>
    <row r="21" spans="1:21" ht="42.75" customHeight="1" x14ac:dyDescent="0.25">
      <c r="A21" s="232"/>
      <c r="B21" s="236"/>
      <c r="C21" s="219"/>
      <c r="D21" s="129" t="s">
        <v>13</v>
      </c>
      <c r="E21" s="188">
        <v>123523.9</v>
      </c>
      <c r="F21" s="189">
        <v>92483</v>
      </c>
      <c r="G21" s="190">
        <v>90595</v>
      </c>
      <c r="H21" s="190">
        <v>105726</v>
      </c>
      <c r="I21" s="130"/>
      <c r="J21" s="130"/>
      <c r="K21" s="130"/>
      <c r="L21" s="130"/>
      <c r="M21" s="131"/>
      <c r="N21" s="131"/>
      <c r="O21" s="130"/>
      <c r="P21" s="154"/>
      <c r="Q21" s="133"/>
      <c r="R21" s="134" t="s">
        <v>50</v>
      </c>
      <c r="S21" s="134">
        <f t="shared" si="0"/>
        <v>412327.9</v>
      </c>
      <c r="T21" s="134" t="s">
        <v>50</v>
      </c>
      <c r="U21" s="135" t="s">
        <v>50</v>
      </c>
    </row>
    <row r="22" spans="1:21" ht="28.5" customHeight="1" thickBot="1" x14ac:dyDescent="0.3">
      <c r="A22" s="232"/>
      <c r="B22" s="236"/>
      <c r="C22" s="219"/>
      <c r="D22" s="155" t="s">
        <v>14</v>
      </c>
      <c r="E22" s="198">
        <v>195847.88</v>
      </c>
      <c r="F22" s="199">
        <v>150672</v>
      </c>
      <c r="G22" s="200">
        <v>167034.23000000001</v>
      </c>
      <c r="H22" s="200">
        <v>192007.06999999998</v>
      </c>
      <c r="I22" s="156"/>
      <c r="J22" s="156"/>
      <c r="K22" s="156"/>
      <c r="L22" s="156"/>
      <c r="M22" s="157"/>
      <c r="N22" s="157"/>
      <c r="O22" s="156"/>
      <c r="P22" s="158"/>
      <c r="Q22" s="140"/>
      <c r="R22" s="141" t="s">
        <v>50</v>
      </c>
      <c r="S22" s="141">
        <f t="shared" si="0"/>
        <v>705561.17999999993</v>
      </c>
      <c r="T22" s="141" t="s">
        <v>50</v>
      </c>
      <c r="U22" s="142" t="s">
        <v>50</v>
      </c>
    </row>
    <row r="23" spans="1:21" ht="28.5" customHeight="1" x14ac:dyDescent="0.25">
      <c r="A23" s="232"/>
      <c r="B23" s="237"/>
      <c r="C23" s="239" t="s">
        <v>15</v>
      </c>
      <c r="D23" s="110" t="s">
        <v>16</v>
      </c>
      <c r="E23" s="180">
        <v>14094874.339999998</v>
      </c>
      <c r="F23" s="181">
        <v>15074051.609999988</v>
      </c>
      <c r="G23" s="194">
        <v>15887759.930000002</v>
      </c>
      <c r="H23" s="194">
        <v>17896474.370000005</v>
      </c>
      <c r="I23" s="143"/>
      <c r="J23" s="143"/>
      <c r="K23" s="143"/>
      <c r="L23" s="143"/>
      <c r="M23" s="111"/>
      <c r="N23" s="111"/>
      <c r="O23" s="143"/>
      <c r="P23" s="112"/>
      <c r="Q23" s="159"/>
      <c r="R23" s="114" t="s">
        <v>50</v>
      </c>
      <c r="S23" s="114">
        <f t="shared" si="0"/>
        <v>62953160.249999993</v>
      </c>
      <c r="T23" s="114" t="s">
        <v>50</v>
      </c>
      <c r="U23" s="115" t="s">
        <v>50</v>
      </c>
    </row>
    <row r="24" spans="1:21" ht="28.5" customHeight="1" x14ac:dyDescent="0.25">
      <c r="A24" s="232"/>
      <c r="B24" s="237"/>
      <c r="C24" s="240"/>
      <c r="D24" s="116" t="s">
        <v>17</v>
      </c>
      <c r="E24" s="182">
        <v>0</v>
      </c>
      <c r="F24" s="183">
        <v>793.30000000000007</v>
      </c>
      <c r="G24" s="184">
        <v>84233.760000000009</v>
      </c>
      <c r="H24" s="184">
        <v>136468.69</v>
      </c>
      <c r="I24" s="117"/>
      <c r="J24" s="117"/>
      <c r="K24" s="117"/>
      <c r="L24" s="117"/>
      <c r="M24" s="118"/>
      <c r="N24" s="118"/>
      <c r="O24" s="117"/>
      <c r="P24" s="119"/>
      <c r="Q24" s="160"/>
      <c r="R24" s="121" t="s">
        <v>50</v>
      </c>
      <c r="S24" s="121">
        <f t="shared" si="0"/>
        <v>221495.75</v>
      </c>
      <c r="T24" s="121" t="s">
        <v>50</v>
      </c>
      <c r="U24" s="161" t="s">
        <v>50</v>
      </c>
    </row>
    <row r="25" spans="1:21" ht="28.5" customHeight="1" x14ac:dyDescent="0.25">
      <c r="A25" s="232"/>
      <c r="B25" s="237"/>
      <c r="C25" s="240"/>
      <c r="D25" s="116" t="s">
        <v>18</v>
      </c>
      <c r="E25" s="182">
        <v>0</v>
      </c>
      <c r="F25" s="183">
        <v>1860.32</v>
      </c>
      <c r="G25" s="184">
        <v>22448.18</v>
      </c>
      <c r="H25" s="184">
        <v>37881.81</v>
      </c>
      <c r="I25" s="117"/>
      <c r="J25" s="117"/>
      <c r="K25" s="117"/>
      <c r="L25" s="117"/>
      <c r="M25" s="118"/>
      <c r="N25" s="118"/>
      <c r="O25" s="117"/>
      <c r="P25" s="119"/>
      <c r="Q25" s="162"/>
      <c r="R25" s="127" t="s">
        <v>50</v>
      </c>
      <c r="S25" s="127">
        <f t="shared" si="0"/>
        <v>62190.31</v>
      </c>
      <c r="T25" s="127" t="s">
        <v>50</v>
      </c>
      <c r="U25" s="163" t="s">
        <v>50</v>
      </c>
    </row>
    <row r="26" spans="1:21" ht="28.5" customHeight="1" thickBot="1" x14ac:dyDescent="0.3">
      <c r="A26" s="232"/>
      <c r="B26" s="238"/>
      <c r="C26" s="241"/>
      <c r="D26" s="122" t="s">
        <v>62</v>
      </c>
      <c r="E26" s="185">
        <v>0</v>
      </c>
      <c r="F26" s="186">
        <v>0</v>
      </c>
      <c r="G26" s="187">
        <v>0</v>
      </c>
      <c r="H26" s="187">
        <v>0</v>
      </c>
      <c r="I26" s="123"/>
      <c r="J26" s="123"/>
      <c r="K26" s="123"/>
      <c r="L26" s="123"/>
      <c r="M26" s="124"/>
      <c r="N26" s="124"/>
      <c r="O26" s="123"/>
      <c r="P26" s="125"/>
      <c r="Q26" s="164"/>
      <c r="R26" s="165"/>
      <c r="S26" s="165"/>
      <c r="T26" s="165"/>
      <c r="U26" s="128"/>
    </row>
    <row r="27" spans="1:21" ht="28.5" customHeight="1" x14ac:dyDescent="0.25">
      <c r="A27" s="232"/>
      <c r="B27" s="227" t="s">
        <v>41</v>
      </c>
      <c r="C27" s="219" t="s">
        <v>19</v>
      </c>
      <c r="D27" s="147" t="s">
        <v>20</v>
      </c>
      <c r="E27" s="195">
        <v>505823.64</v>
      </c>
      <c r="F27" s="196">
        <v>442713.26999999996</v>
      </c>
      <c r="G27" s="197">
        <v>450224.04000000004</v>
      </c>
      <c r="H27" s="197">
        <v>584784.79</v>
      </c>
      <c r="I27" s="148"/>
      <c r="J27" s="148"/>
      <c r="K27" s="148"/>
      <c r="L27" s="148"/>
      <c r="M27" s="149"/>
      <c r="N27" s="149"/>
      <c r="O27" s="148"/>
      <c r="P27" s="150"/>
      <c r="Q27" s="151"/>
      <c r="R27" s="152" t="s">
        <v>50</v>
      </c>
      <c r="S27" s="152">
        <f t="shared" si="0"/>
        <v>1983545.74</v>
      </c>
      <c r="T27" s="152" t="s">
        <v>50</v>
      </c>
      <c r="U27" s="153" t="s">
        <v>50</v>
      </c>
    </row>
    <row r="28" spans="1:21" ht="42.75" customHeight="1" thickBot="1" x14ac:dyDescent="0.3">
      <c r="A28" s="232"/>
      <c r="B28" s="228"/>
      <c r="C28" s="220"/>
      <c r="D28" s="166" t="s">
        <v>21</v>
      </c>
      <c r="E28" s="191">
        <v>0</v>
      </c>
      <c r="F28" s="192">
        <v>0</v>
      </c>
      <c r="G28" s="193">
        <v>0</v>
      </c>
      <c r="H28" s="193">
        <v>25763.66</v>
      </c>
      <c r="I28" s="137"/>
      <c r="J28" s="137"/>
      <c r="K28" s="137"/>
      <c r="L28" s="137"/>
      <c r="M28" s="138"/>
      <c r="N28" s="138"/>
      <c r="O28" s="137"/>
      <c r="P28" s="167"/>
      <c r="Q28" s="140"/>
      <c r="R28" s="141" t="s">
        <v>50</v>
      </c>
      <c r="S28" s="141">
        <f t="shared" si="0"/>
        <v>25763.66</v>
      </c>
      <c r="T28" s="141" t="s">
        <v>50</v>
      </c>
      <c r="U28" s="142" t="s">
        <v>50</v>
      </c>
    </row>
    <row r="29" spans="1:21" ht="28.5" customHeight="1" x14ac:dyDescent="0.25">
      <c r="A29" s="232"/>
      <c r="B29" s="228"/>
      <c r="C29" s="221" t="s">
        <v>22</v>
      </c>
      <c r="D29" s="110" t="s">
        <v>23</v>
      </c>
      <c r="E29" s="180">
        <v>246800.27000000002</v>
      </c>
      <c r="F29" s="181">
        <v>502291.33999999997</v>
      </c>
      <c r="G29" s="194">
        <v>1137558.2999999998</v>
      </c>
      <c r="H29" s="194">
        <v>598533.49999999988</v>
      </c>
      <c r="I29" s="143"/>
      <c r="J29" s="143"/>
      <c r="K29" s="143"/>
      <c r="L29" s="143"/>
      <c r="M29" s="111"/>
      <c r="N29" s="111"/>
      <c r="O29" s="143"/>
      <c r="P29" s="112"/>
      <c r="Q29" s="168"/>
      <c r="R29" s="169" t="s">
        <v>50</v>
      </c>
      <c r="S29" s="169">
        <f t="shared" si="0"/>
        <v>2485183.4099999997</v>
      </c>
      <c r="T29" s="169" t="s">
        <v>50</v>
      </c>
      <c r="U29" s="170" t="s">
        <v>50</v>
      </c>
    </row>
    <row r="30" spans="1:21" ht="28.5" customHeight="1" thickBot="1" x14ac:dyDescent="0.3">
      <c r="A30" s="233"/>
      <c r="B30" s="229"/>
      <c r="C30" s="222"/>
      <c r="D30" s="122" t="s">
        <v>24</v>
      </c>
      <c r="E30" s="185">
        <v>0</v>
      </c>
      <c r="F30" s="186">
        <v>0</v>
      </c>
      <c r="G30" s="187">
        <v>0</v>
      </c>
      <c r="H30" s="187">
        <v>0</v>
      </c>
      <c r="I30" s="123"/>
      <c r="J30" s="123"/>
      <c r="K30" s="123"/>
      <c r="L30" s="123"/>
      <c r="M30" s="124"/>
      <c r="N30" s="124"/>
      <c r="O30" s="123"/>
      <c r="P30" s="125"/>
      <c r="Q30" s="144"/>
      <c r="R30" s="145" t="s">
        <v>50</v>
      </c>
      <c r="S30" s="145">
        <f t="shared" si="0"/>
        <v>0</v>
      </c>
      <c r="T30" s="145" t="s">
        <v>50</v>
      </c>
      <c r="U30" s="146" t="s">
        <v>50</v>
      </c>
    </row>
    <row r="31" spans="1:21" ht="87" customHeight="1" x14ac:dyDescent="0.25">
      <c r="A31" s="223" t="s">
        <v>67</v>
      </c>
      <c r="B31" s="223"/>
      <c r="C31" s="223"/>
      <c r="D31" s="223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</sheetData>
  <mergeCells count="27">
    <mergeCell ref="C27:C28"/>
    <mergeCell ref="C29:C30"/>
    <mergeCell ref="A31:D31"/>
    <mergeCell ref="A11:A15"/>
    <mergeCell ref="B11:B15"/>
    <mergeCell ref="C11:C13"/>
    <mergeCell ref="A16:A30"/>
    <mergeCell ref="C16:C17"/>
    <mergeCell ref="C18:C22"/>
    <mergeCell ref="B27:B30"/>
    <mergeCell ref="B16:B26"/>
    <mergeCell ref="C23:C26"/>
    <mergeCell ref="C14:C15"/>
    <mergeCell ref="A1:D4"/>
    <mergeCell ref="A8:A10"/>
    <mergeCell ref="B8:B10"/>
    <mergeCell ref="C8:C10"/>
    <mergeCell ref="D8:D10"/>
    <mergeCell ref="B6:U6"/>
    <mergeCell ref="Q8:T8"/>
    <mergeCell ref="U8:U10"/>
    <mergeCell ref="E9:P9"/>
    <mergeCell ref="Q9:Q10"/>
    <mergeCell ref="R9:R10"/>
    <mergeCell ref="S9:S10"/>
    <mergeCell ref="T9:T10"/>
    <mergeCell ref="E8:P8"/>
  </mergeCells>
  <pageMargins left="0.70866141732283472" right="0.70866141732283472" top="0.74803149606299213" bottom="0.74803149606299213" header="0.31496062992125984" footer="0.31496062992125984"/>
  <pageSetup paperSize="184" fitToWidth="0" orientation="landscape" r:id="rId1"/>
  <ignoredErrors>
    <ignoredError sqref="S11:S13 S14:S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86" t="s">
        <v>48</v>
      </c>
      <c r="C2" s="286"/>
      <c r="D2" s="286"/>
      <c r="E2" s="28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86"/>
      <c r="C3" s="286"/>
      <c r="D3" s="286"/>
      <c r="E3" s="28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86"/>
      <c r="C4" s="286"/>
      <c r="D4" s="286"/>
      <c r="E4" s="28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86"/>
      <c r="C5" s="286"/>
      <c r="D5" s="286"/>
      <c r="E5" s="286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8" x14ac:dyDescent="0.2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.75" thickBot="1" x14ac:dyDescent="0.3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49" t="s">
        <v>27</v>
      </c>
      <c r="C9" s="249" t="s">
        <v>28</v>
      </c>
      <c r="D9" s="280" t="s">
        <v>29</v>
      </c>
      <c r="E9" s="249" t="s">
        <v>56</v>
      </c>
      <c r="F9" s="283" t="s">
        <v>49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5"/>
      <c r="BZ9" s="245" t="s">
        <v>46</v>
      </c>
      <c r="CA9" s="245"/>
      <c r="CB9" s="245"/>
      <c r="CC9" s="245"/>
      <c r="CD9" s="249" t="s">
        <v>47</v>
      </c>
    </row>
    <row r="10" spans="2:82" ht="18" customHeight="1" thickBot="1" x14ac:dyDescent="0.3">
      <c r="B10" s="250"/>
      <c r="C10" s="250"/>
      <c r="D10" s="281"/>
      <c r="E10" s="250"/>
      <c r="F10" s="293">
        <v>2012</v>
      </c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5"/>
      <c r="R10" s="293">
        <v>2013</v>
      </c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5"/>
      <c r="AD10" s="293">
        <v>2014</v>
      </c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5"/>
      <c r="AP10" s="293">
        <v>2015</v>
      </c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5"/>
      <c r="BB10" s="293">
        <v>2016</v>
      </c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5"/>
      <c r="BN10" s="293">
        <v>2017</v>
      </c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5"/>
      <c r="BZ10" s="248" t="s">
        <v>51</v>
      </c>
      <c r="CA10" s="247" t="s">
        <v>53</v>
      </c>
      <c r="CB10" s="247" t="s">
        <v>52</v>
      </c>
      <c r="CC10" s="246" t="s">
        <v>54</v>
      </c>
      <c r="CD10" s="250"/>
    </row>
    <row r="11" spans="2:82" ht="36.75" customHeight="1" thickBot="1" x14ac:dyDescent="0.3">
      <c r="B11" s="251"/>
      <c r="C11" s="251"/>
      <c r="D11" s="282"/>
      <c r="E11" s="251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248"/>
      <c r="CA11" s="247"/>
      <c r="CB11" s="247"/>
      <c r="CC11" s="246"/>
      <c r="CD11" s="251"/>
    </row>
    <row r="12" spans="2:82" ht="28.5" customHeight="1" x14ac:dyDescent="0.25">
      <c r="B12" s="287" t="s">
        <v>38</v>
      </c>
      <c r="C12" s="290" t="s">
        <v>39</v>
      </c>
      <c r="D12" s="274" t="s">
        <v>2</v>
      </c>
      <c r="E12" s="12" t="s">
        <v>3</v>
      </c>
      <c r="F12" s="262">
        <v>3040434.59</v>
      </c>
      <c r="G12" s="271">
        <v>4940213.8899999997</v>
      </c>
      <c r="H12" s="271">
        <v>3874675.78</v>
      </c>
      <c r="I12" s="271">
        <v>4023926.47</v>
      </c>
      <c r="J12" s="271">
        <v>6556829.9400000004</v>
      </c>
      <c r="K12" s="271">
        <v>3966621.38</v>
      </c>
      <c r="L12" s="271">
        <v>5397945.7999999998</v>
      </c>
      <c r="M12" s="271">
        <v>4660176.37</v>
      </c>
      <c r="N12" s="271">
        <v>4330744.1100000003</v>
      </c>
      <c r="O12" s="271">
        <v>5003281.0199999996</v>
      </c>
      <c r="P12" s="271">
        <v>5603880.7999999998</v>
      </c>
      <c r="Q12" s="268">
        <v>7963347.3300000001</v>
      </c>
      <c r="R12" s="262">
        <v>2862388.25</v>
      </c>
      <c r="S12" s="271">
        <v>3900527.36</v>
      </c>
      <c r="T12" s="271">
        <v>4148305.47</v>
      </c>
      <c r="U12" s="271">
        <v>5359330.8999999994</v>
      </c>
      <c r="V12" s="271">
        <v>5782187.29</v>
      </c>
      <c r="W12" s="271">
        <v>4962172.9799999995</v>
      </c>
      <c r="X12" s="271">
        <v>6052908.29</v>
      </c>
      <c r="Y12" s="271">
        <v>6866818.2000000002</v>
      </c>
      <c r="Z12" s="271">
        <v>5147690.91</v>
      </c>
      <c r="AA12" s="271">
        <v>5209589.24</v>
      </c>
      <c r="AB12" s="271">
        <v>6448327.3200000003</v>
      </c>
      <c r="AC12" s="268">
        <v>12009192.5</v>
      </c>
      <c r="AD12" s="262">
        <v>3140186.15</v>
      </c>
      <c r="AE12" s="271">
        <v>3207014.12</v>
      </c>
      <c r="AF12" s="271">
        <v>7004157.9799999995</v>
      </c>
      <c r="AG12" s="271">
        <v>6288056.3699999992</v>
      </c>
      <c r="AH12" s="271">
        <v>6489256.4199999999</v>
      </c>
      <c r="AI12" s="271">
        <v>5062037.1400000006</v>
      </c>
      <c r="AJ12" s="271">
        <v>9322145.5999999996</v>
      </c>
      <c r="AK12" s="271">
        <v>5838787.4900000002</v>
      </c>
      <c r="AL12" s="271">
        <v>5665687.3999999994</v>
      </c>
      <c r="AM12" s="271">
        <v>4742733.01</v>
      </c>
      <c r="AN12" s="271">
        <v>7648421.9199999999</v>
      </c>
      <c r="AO12" s="268">
        <v>9710480.120000001</v>
      </c>
      <c r="AP12" s="262">
        <v>3553512.93</v>
      </c>
      <c r="AQ12" s="271">
        <v>4133456.12</v>
      </c>
      <c r="AR12" s="271">
        <v>5925701.3399999999</v>
      </c>
      <c r="AS12" s="271">
        <v>7823237.75</v>
      </c>
      <c r="AT12" s="271">
        <v>7307858.2800000003</v>
      </c>
      <c r="AU12" s="271">
        <v>5078027.09</v>
      </c>
      <c r="AV12" s="271">
        <v>9111676.4199999999</v>
      </c>
      <c r="AW12" s="271">
        <v>6851577.9400000004</v>
      </c>
      <c r="AX12" s="271">
        <v>6277121.3099999996</v>
      </c>
      <c r="AY12" s="271">
        <v>6543311.5300000003</v>
      </c>
      <c r="AZ12" s="271">
        <v>5225090.3499999996</v>
      </c>
      <c r="BA12" s="268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88"/>
      <c r="C13" s="291"/>
      <c r="D13" s="279"/>
      <c r="E13" s="6" t="s">
        <v>42</v>
      </c>
      <c r="F13" s="263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69"/>
      <c r="R13" s="263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69"/>
      <c r="AD13" s="263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69"/>
      <c r="AP13" s="263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69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88"/>
      <c r="C14" s="291"/>
      <c r="D14" s="275"/>
      <c r="E14" s="13" t="s">
        <v>43</v>
      </c>
      <c r="F14" s="264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0"/>
      <c r="R14" s="264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0"/>
      <c r="AD14" s="264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0"/>
      <c r="AP14" s="264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0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88"/>
      <c r="C15" s="291"/>
      <c r="D15" s="276" t="s">
        <v>4</v>
      </c>
      <c r="E15" s="14" t="s">
        <v>44</v>
      </c>
      <c r="F15" s="258">
        <v>181775.90000000037</v>
      </c>
      <c r="G15" s="256">
        <v>170748.37999999989</v>
      </c>
      <c r="H15" s="256">
        <v>237189.87000000011</v>
      </c>
      <c r="I15" s="256">
        <v>262145.88</v>
      </c>
      <c r="J15" s="256">
        <v>201441.24</v>
      </c>
      <c r="K15" s="256">
        <v>278065.45999999996</v>
      </c>
      <c r="L15" s="256">
        <v>333392.83000000007</v>
      </c>
      <c r="M15" s="256">
        <v>205668.41999999993</v>
      </c>
      <c r="N15" s="256">
        <v>213686.62000000011</v>
      </c>
      <c r="O15" s="256">
        <v>225581.14</v>
      </c>
      <c r="P15" s="256">
        <v>255924.66999999993</v>
      </c>
      <c r="Q15" s="265">
        <v>346771.47999999952</v>
      </c>
      <c r="R15" s="258">
        <v>228445.69</v>
      </c>
      <c r="S15" s="256">
        <v>210081.55</v>
      </c>
      <c r="T15" s="256">
        <v>241086.81</v>
      </c>
      <c r="U15" s="256">
        <v>168743.37</v>
      </c>
      <c r="V15" s="256">
        <v>440494.60000000003</v>
      </c>
      <c r="W15" s="256">
        <v>402420.47</v>
      </c>
      <c r="X15" s="256">
        <v>457981.25</v>
      </c>
      <c r="Y15" s="256">
        <v>308431.77</v>
      </c>
      <c r="Z15" s="256">
        <v>450501.7</v>
      </c>
      <c r="AA15" s="256">
        <v>426113.65</v>
      </c>
      <c r="AB15" s="256">
        <v>283873.89</v>
      </c>
      <c r="AC15" s="265">
        <v>453013.20999999996</v>
      </c>
      <c r="AD15" s="258">
        <v>543316.05999999994</v>
      </c>
      <c r="AE15" s="256">
        <v>462625.19</v>
      </c>
      <c r="AF15" s="256">
        <v>540898.59</v>
      </c>
      <c r="AG15" s="256">
        <v>611433.09000000008</v>
      </c>
      <c r="AH15" s="256">
        <v>573207.88</v>
      </c>
      <c r="AI15" s="256">
        <v>566541.36</v>
      </c>
      <c r="AJ15" s="256">
        <v>941879.36</v>
      </c>
      <c r="AK15" s="256">
        <v>618271.92999999993</v>
      </c>
      <c r="AL15" s="256">
        <v>589053.30000000005</v>
      </c>
      <c r="AM15" s="256">
        <v>566331.23</v>
      </c>
      <c r="AN15" s="256">
        <v>617326.61</v>
      </c>
      <c r="AO15" s="265">
        <v>928909.42999999993</v>
      </c>
      <c r="AP15" s="258">
        <v>738812.89</v>
      </c>
      <c r="AQ15" s="256">
        <v>527329.86</v>
      </c>
      <c r="AR15" s="256">
        <v>621403.65</v>
      </c>
      <c r="AS15" s="256">
        <v>594391.67000000004</v>
      </c>
      <c r="AT15" s="256">
        <v>637306.98</v>
      </c>
      <c r="AU15" s="256">
        <v>590358.14</v>
      </c>
      <c r="AV15" s="256">
        <v>1127052.04</v>
      </c>
      <c r="AW15" s="256">
        <v>567108.19999999995</v>
      </c>
      <c r="AX15" s="256">
        <v>568860.13</v>
      </c>
      <c r="AY15" s="256">
        <v>537650.59</v>
      </c>
      <c r="AZ15" s="256">
        <v>634804.09</v>
      </c>
      <c r="BA15" s="265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88"/>
      <c r="C16" s="291"/>
      <c r="D16" s="277"/>
      <c r="E16" s="7" t="s">
        <v>45</v>
      </c>
      <c r="F16" s="260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6"/>
      <c r="R16" s="260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6"/>
      <c r="AD16" s="260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6"/>
      <c r="AP16" s="260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6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89"/>
      <c r="C17" s="292"/>
      <c r="D17" s="278"/>
      <c r="E17" s="15" t="s">
        <v>5</v>
      </c>
      <c r="F17" s="259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67"/>
      <c r="R17" s="259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67"/>
      <c r="AD17" s="259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67"/>
      <c r="AP17" s="259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67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299" t="s">
        <v>37</v>
      </c>
      <c r="C18" s="296" t="s">
        <v>40</v>
      </c>
      <c r="D18" s="274" t="s">
        <v>6</v>
      </c>
      <c r="E18" s="12" t="s">
        <v>7</v>
      </c>
      <c r="F18" s="262">
        <v>249828.52</v>
      </c>
      <c r="G18" s="271">
        <v>177106.55</v>
      </c>
      <c r="H18" s="271">
        <v>175512.25</v>
      </c>
      <c r="I18" s="271">
        <v>197062.16</v>
      </c>
      <c r="J18" s="271">
        <v>173371.48</v>
      </c>
      <c r="K18" s="271">
        <v>221787.92</v>
      </c>
      <c r="L18" s="271">
        <v>295551.92</v>
      </c>
      <c r="M18" s="271">
        <v>216042.05</v>
      </c>
      <c r="N18" s="271">
        <v>265265.98</v>
      </c>
      <c r="O18" s="271">
        <v>210655.51</v>
      </c>
      <c r="P18" s="271">
        <v>263749.09000000003</v>
      </c>
      <c r="Q18" s="268">
        <v>344063.38</v>
      </c>
      <c r="R18" s="262">
        <v>243638.27</v>
      </c>
      <c r="S18" s="271">
        <v>210209.84</v>
      </c>
      <c r="T18" s="271">
        <v>265997.21000000002</v>
      </c>
      <c r="U18" s="271">
        <v>208285.71</v>
      </c>
      <c r="V18" s="271">
        <v>286758.82</v>
      </c>
      <c r="W18" s="271">
        <v>300710.57</v>
      </c>
      <c r="X18" s="271">
        <v>390889.7</v>
      </c>
      <c r="Y18" s="271">
        <v>252898.98</v>
      </c>
      <c r="Z18" s="271">
        <v>243436.94</v>
      </c>
      <c r="AA18" s="271">
        <v>261880.51</v>
      </c>
      <c r="AB18" s="271">
        <v>289333.89</v>
      </c>
      <c r="AC18" s="268">
        <v>516463.07</v>
      </c>
      <c r="AD18" s="262">
        <v>437099.02</v>
      </c>
      <c r="AE18" s="271">
        <v>419231.65</v>
      </c>
      <c r="AF18" s="271">
        <v>417665.81</v>
      </c>
      <c r="AG18" s="271">
        <v>430539.41</v>
      </c>
      <c r="AH18" s="271">
        <v>510002.06</v>
      </c>
      <c r="AI18" s="271">
        <v>440888.11</v>
      </c>
      <c r="AJ18" s="271">
        <v>793499.95</v>
      </c>
      <c r="AK18" s="271">
        <v>455177.11</v>
      </c>
      <c r="AL18" s="271">
        <v>459615.27</v>
      </c>
      <c r="AM18" s="271">
        <v>426031.57</v>
      </c>
      <c r="AN18" s="271">
        <v>466808.71</v>
      </c>
      <c r="AO18" s="268">
        <v>617118.77</v>
      </c>
      <c r="AP18" s="262">
        <v>524956.76</v>
      </c>
      <c r="AQ18" s="271">
        <v>417824.38</v>
      </c>
      <c r="AR18" s="271">
        <v>456495.68</v>
      </c>
      <c r="AS18" s="271">
        <v>502811.1</v>
      </c>
      <c r="AT18" s="271">
        <v>455829.38</v>
      </c>
      <c r="AU18" s="271">
        <v>375977.87</v>
      </c>
      <c r="AV18" s="271">
        <v>782472.22</v>
      </c>
      <c r="AW18" s="271">
        <v>387552.62</v>
      </c>
      <c r="AX18" s="271">
        <v>439492.15</v>
      </c>
      <c r="AY18" s="271">
        <v>374491.3</v>
      </c>
      <c r="AZ18" s="271">
        <v>388446.47</v>
      </c>
      <c r="BA18" s="268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300"/>
      <c r="C19" s="297"/>
      <c r="D19" s="275"/>
      <c r="E19" s="13" t="s">
        <v>8</v>
      </c>
      <c r="F19" s="264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0"/>
      <c r="R19" s="264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0"/>
      <c r="AD19" s="264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0"/>
      <c r="AP19" s="264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0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300"/>
      <c r="C20" s="297"/>
      <c r="D20" s="276" t="s">
        <v>9</v>
      </c>
      <c r="E20" s="11" t="s">
        <v>10</v>
      </c>
      <c r="F20" s="258">
        <v>432085.1</v>
      </c>
      <c r="G20" s="256">
        <v>327923.17</v>
      </c>
      <c r="H20" s="256">
        <v>369005.34</v>
      </c>
      <c r="I20" s="256">
        <v>298062.34999999998</v>
      </c>
      <c r="J20" s="256">
        <v>296775.89</v>
      </c>
      <c r="K20" s="256">
        <v>388367.34</v>
      </c>
      <c r="L20" s="256">
        <v>576562.43000000005</v>
      </c>
      <c r="M20" s="256">
        <v>370353.43</v>
      </c>
      <c r="N20" s="256">
        <v>439601.84</v>
      </c>
      <c r="O20" s="256">
        <v>1150798.4099999999</v>
      </c>
      <c r="P20" s="256">
        <v>732699.04</v>
      </c>
      <c r="Q20" s="265">
        <v>1192285.51</v>
      </c>
      <c r="R20" s="258">
        <v>352723.8</v>
      </c>
      <c r="S20" s="256">
        <v>443391.52</v>
      </c>
      <c r="T20" s="256">
        <v>567948.43999999994</v>
      </c>
      <c r="U20" s="256">
        <v>548174.79</v>
      </c>
      <c r="V20" s="256">
        <v>1026520.74</v>
      </c>
      <c r="W20" s="256">
        <v>4482154.32</v>
      </c>
      <c r="X20" s="256">
        <v>3714422.26</v>
      </c>
      <c r="Y20" s="256">
        <v>3900510.5</v>
      </c>
      <c r="Z20" s="256">
        <v>1670535.3599999999</v>
      </c>
      <c r="AA20" s="256">
        <v>847525.78</v>
      </c>
      <c r="AB20" s="256">
        <v>14769592.51</v>
      </c>
      <c r="AC20" s="265">
        <v>1936835.97</v>
      </c>
      <c r="AD20" s="258">
        <v>717277.58</v>
      </c>
      <c r="AE20" s="256">
        <v>799295.28</v>
      </c>
      <c r="AF20" s="256">
        <v>861147.12</v>
      </c>
      <c r="AG20" s="256">
        <v>995287.81</v>
      </c>
      <c r="AH20" s="256">
        <v>925457.76</v>
      </c>
      <c r="AI20" s="256">
        <v>873940.43</v>
      </c>
      <c r="AJ20" s="256">
        <v>1524886.77</v>
      </c>
      <c r="AK20" s="256">
        <v>1120168.23</v>
      </c>
      <c r="AL20" s="256">
        <v>2092797.2</v>
      </c>
      <c r="AM20" s="256">
        <v>3132898.47</v>
      </c>
      <c r="AN20" s="256">
        <v>2826107.63</v>
      </c>
      <c r="AO20" s="265">
        <v>1500266.95</v>
      </c>
      <c r="AP20" s="258">
        <v>807693.04</v>
      </c>
      <c r="AQ20" s="256">
        <v>873762.12</v>
      </c>
      <c r="AR20" s="256">
        <v>680265.86</v>
      </c>
      <c r="AS20" s="256">
        <v>1002258.1</v>
      </c>
      <c r="AT20" s="256">
        <v>1079557.6499999999</v>
      </c>
      <c r="AU20" s="256">
        <v>676680.45</v>
      </c>
      <c r="AV20" s="256">
        <v>1310367.03</v>
      </c>
      <c r="AW20" s="256">
        <v>2198670.88</v>
      </c>
      <c r="AX20" s="256">
        <v>1382398.12</v>
      </c>
      <c r="AY20" s="256">
        <v>955846.54</v>
      </c>
      <c r="AZ20" s="256">
        <v>796251.21</v>
      </c>
      <c r="BA20" s="265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300"/>
      <c r="C21" s="297"/>
      <c r="D21" s="277"/>
      <c r="E21" s="7" t="s">
        <v>11</v>
      </c>
      <c r="F21" s="260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6"/>
      <c r="R21" s="260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6"/>
      <c r="AD21" s="260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6"/>
      <c r="AP21" s="260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6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300"/>
      <c r="C22" s="297"/>
      <c r="D22" s="277"/>
      <c r="E22" s="7" t="s">
        <v>12</v>
      </c>
      <c r="F22" s="260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6"/>
      <c r="R22" s="260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6"/>
      <c r="AD22" s="260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6"/>
      <c r="AP22" s="260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6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300"/>
      <c r="C23" s="297"/>
      <c r="D23" s="277"/>
      <c r="E23" s="7" t="s">
        <v>13</v>
      </c>
      <c r="F23" s="260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6"/>
      <c r="R23" s="260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6"/>
      <c r="AD23" s="260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6"/>
      <c r="AP23" s="260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6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300"/>
      <c r="C24" s="297"/>
      <c r="D24" s="278"/>
      <c r="E24" s="16" t="s">
        <v>14</v>
      </c>
      <c r="F24" s="259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67"/>
      <c r="R24" s="259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67"/>
      <c r="AD24" s="259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67"/>
      <c r="AP24" s="259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67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300"/>
      <c r="C25" s="297"/>
      <c r="D25" s="274" t="s">
        <v>15</v>
      </c>
      <c r="E25" s="12" t="s">
        <v>16</v>
      </c>
      <c r="F25" s="262">
        <v>8333121.6399999997</v>
      </c>
      <c r="G25" s="271">
        <v>11443985.029999999</v>
      </c>
      <c r="H25" s="271">
        <v>11562945.439999999</v>
      </c>
      <c r="I25" s="271">
        <v>11456200.33</v>
      </c>
      <c r="J25" s="271">
        <v>10909183.529999999</v>
      </c>
      <c r="K25" s="271">
        <v>10311029.98</v>
      </c>
      <c r="L25" s="271">
        <v>13440016.9</v>
      </c>
      <c r="M25" s="271">
        <v>11778201.66</v>
      </c>
      <c r="N25" s="271">
        <v>11406051.300000001</v>
      </c>
      <c r="O25" s="271">
        <v>11941369.67</v>
      </c>
      <c r="P25" s="271">
        <v>13454713.67</v>
      </c>
      <c r="Q25" s="268">
        <v>15359629.68</v>
      </c>
      <c r="R25" s="262">
        <v>7908043.3200000003</v>
      </c>
      <c r="S25" s="271">
        <v>10579765.439999999</v>
      </c>
      <c r="T25" s="271">
        <v>9839187.9700000007</v>
      </c>
      <c r="U25" s="271">
        <v>12205166.039999999</v>
      </c>
      <c r="V25" s="271">
        <v>14231175.01</v>
      </c>
      <c r="W25" s="271">
        <v>12177936.51</v>
      </c>
      <c r="X25" s="271">
        <v>15256030.939999999</v>
      </c>
      <c r="Y25" s="271">
        <v>13129246.49</v>
      </c>
      <c r="Z25" s="271">
        <v>12136435.390000001</v>
      </c>
      <c r="AA25" s="271">
        <v>12101207.98</v>
      </c>
      <c r="AB25" s="271">
        <v>12119803.49</v>
      </c>
      <c r="AC25" s="268">
        <v>19346292.73</v>
      </c>
      <c r="AD25" s="262">
        <v>8463042.8100000005</v>
      </c>
      <c r="AE25" s="271">
        <v>9233946.6899999995</v>
      </c>
      <c r="AF25" s="271">
        <v>14695297.18</v>
      </c>
      <c r="AG25" s="271">
        <v>13562178.42</v>
      </c>
      <c r="AH25" s="271">
        <v>12087203.82</v>
      </c>
      <c r="AI25" s="271">
        <v>10969239.380000001</v>
      </c>
      <c r="AJ25" s="271">
        <v>20529028.34</v>
      </c>
      <c r="AK25" s="271">
        <v>13189988.439999999</v>
      </c>
      <c r="AL25" s="271">
        <v>11758471.84</v>
      </c>
      <c r="AM25" s="271">
        <v>13192486.970000001</v>
      </c>
      <c r="AN25" s="271">
        <v>14117899.359999999</v>
      </c>
      <c r="AO25" s="268">
        <v>20948280.010000002</v>
      </c>
      <c r="AP25" s="262">
        <v>10057977.710000001</v>
      </c>
      <c r="AQ25" s="271">
        <v>11087817.25</v>
      </c>
      <c r="AR25" s="271">
        <v>13324591.970000001</v>
      </c>
      <c r="AS25" s="271">
        <v>12690382.469999999</v>
      </c>
      <c r="AT25" s="271">
        <v>12772995.98</v>
      </c>
      <c r="AU25" s="271">
        <v>10973520.68</v>
      </c>
      <c r="AV25" s="271">
        <v>18664100.710000001</v>
      </c>
      <c r="AW25" s="271">
        <v>12659907.529999999</v>
      </c>
      <c r="AX25" s="271">
        <v>13808034.18</v>
      </c>
      <c r="AY25" s="271">
        <v>11967446.940000001</v>
      </c>
      <c r="AZ25" s="271">
        <v>12399844.76</v>
      </c>
      <c r="BA25" s="268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300"/>
      <c r="C26" s="297"/>
      <c r="D26" s="279"/>
      <c r="E26" s="6" t="s">
        <v>17</v>
      </c>
      <c r="F26" s="263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69"/>
      <c r="R26" s="263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69"/>
      <c r="AD26" s="263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69"/>
      <c r="AP26" s="263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69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300"/>
      <c r="C27" s="298"/>
      <c r="D27" s="275"/>
      <c r="E27" s="13" t="s">
        <v>18</v>
      </c>
      <c r="F27" s="264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0"/>
      <c r="R27" s="264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0"/>
      <c r="AD27" s="264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0"/>
      <c r="AP27" s="264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0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300"/>
      <c r="C28" s="290" t="s">
        <v>41</v>
      </c>
      <c r="D28" s="276" t="s">
        <v>19</v>
      </c>
      <c r="E28" s="14" t="s">
        <v>20</v>
      </c>
      <c r="F28" s="258">
        <v>429947.43</v>
      </c>
      <c r="G28" s="256">
        <v>297456.76</v>
      </c>
      <c r="H28" s="256">
        <v>361151.59</v>
      </c>
      <c r="I28" s="256">
        <v>313872.94</v>
      </c>
      <c r="J28" s="256">
        <v>292817</v>
      </c>
      <c r="K28" s="256">
        <v>304790.59999999998</v>
      </c>
      <c r="L28" s="256">
        <v>567587.22</v>
      </c>
      <c r="M28" s="256">
        <v>313713.57</v>
      </c>
      <c r="N28" s="256">
        <v>362647.67</v>
      </c>
      <c r="O28" s="256">
        <v>284145.8</v>
      </c>
      <c r="P28" s="256">
        <v>360951.93</v>
      </c>
      <c r="Q28" s="265">
        <v>461742.84</v>
      </c>
      <c r="R28" s="258">
        <v>450330.9</v>
      </c>
      <c r="S28" s="256">
        <v>433550.06</v>
      </c>
      <c r="T28" s="256">
        <v>336256.08</v>
      </c>
      <c r="U28" s="256">
        <v>385214.5</v>
      </c>
      <c r="V28" s="256">
        <v>330989.44</v>
      </c>
      <c r="W28" s="256">
        <v>318947.69</v>
      </c>
      <c r="X28" s="256">
        <v>686482.86</v>
      </c>
      <c r="Y28" s="256">
        <v>317453.19</v>
      </c>
      <c r="Z28" s="256">
        <v>460436.57</v>
      </c>
      <c r="AA28" s="256">
        <v>388362.38</v>
      </c>
      <c r="AB28" s="256">
        <v>357252.75</v>
      </c>
      <c r="AC28" s="265">
        <v>540933.04</v>
      </c>
      <c r="AD28" s="258">
        <v>557970.81000000006</v>
      </c>
      <c r="AE28" s="256">
        <v>439862.32</v>
      </c>
      <c r="AF28" s="256">
        <v>497507.5</v>
      </c>
      <c r="AG28" s="256">
        <v>479872.56</v>
      </c>
      <c r="AH28" s="256">
        <v>562336.22</v>
      </c>
      <c r="AI28" s="256">
        <v>553126.25</v>
      </c>
      <c r="AJ28" s="256">
        <v>908482.74</v>
      </c>
      <c r="AK28" s="256">
        <v>470131.4</v>
      </c>
      <c r="AL28" s="256">
        <v>493646.54</v>
      </c>
      <c r="AM28" s="256">
        <v>461302</v>
      </c>
      <c r="AN28" s="256">
        <v>572606.62</v>
      </c>
      <c r="AO28" s="265">
        <v>687280.12</v>
      </c>
      <c r="AP28" s="258">
        <v>859399.26</v>
      </c>
      <c r="AQ28" s="256">
        <v>748979.66</v>
      </c>
      <c r="AR28" s="256">
        <v>885530.67</v>
      </c>
      <c r="AS28" s="256">
        <v>897539.29</v>
      </c>
      <c r="AT28" s="256">
        <v>821495.85</v>
      </c>
      <c r="AU28" s="256">
        <v>791394.86</v>
      </c>
      <c r="AV28" s="256">
        <v>1523741.3</v>
      </c>
      <c r="AW28" s="256">
        <v>830188.01</v>
      </c>
      <c r="AX28" s="256">
        <v>797987.49</v>
      </c>
      <c r="AY28" s="256">
        <v>782374.12</v>
      </c>
      <c r="AZ28" s="256">
        <v>761173.76</v>
      </c>
      <c r="BA28" s="265">
        <v>1350676.98</v>
      </c>
      <c r="BB28" s="258">
        <v>521162.8</v>
      </c>
      <c r="BC28" s="256">
        <v>385920.2</v>
      </c>
      <c r="BD28" s="256">
        <v>435802.98</v>
      </c>
      <c r="BE28" s="256">
        <v>384673.03</v>
      </c>
      <c r="BF28" s="256">
        <v>412112.65</v>
      </c>
      <c r="BG28" s="252">
        <v>481175.49</v>
      </c>
      <c r="BH28" s="252">
        <v>991822.71</v>
      </c>
      <c r="BI28" s="252">
        <v>548093.19999999995</v>
      </c>
      <c r="BJ28" s="252">
        <v>621844.89</v>
      </c>
      <c r="BK28" s="252">
        <v>549899.4</v>
      </c>
      <c r="BL28" s="252">
        <v>489796.86</v>
      </c>
      <c r="BM28" s="254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300"/>
      <c r="C29" s="291"/>
      <c r="D29" s="278"/>
      <c r="E29" s="17" t="s">
        <v>21</v>
      </c>
      <c r="F29" s="259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67"/>
      <c r="R29" s="259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67"/>
      <c r="AD29" s="259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67"/>
      <c r="AP29" s="260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6"/>
      <c r="BB29" s="259"/>
      <c r="BC29" s="257"/>
      <c r="BD29" s="257"/>
      <c r="BE29" s="257"/>
      <c r="BF29" s="257"/>
      <c r="BG29" s="253"/>
      <c r="BH29" s="253"/>
      <c r="BI29" s="253"/>
      <c r="BJ29" s="253"/>
      <c r="BK29" s="253"/>
      <c r="BL29" s="253"/>
      <c r="BM29" s="255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300"/>
      <c r="C30" s="291"/>
      <c r="D30" s="274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60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6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301"/>
      <c r="C31" s="292"/>
      <c r="D31" s="275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59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67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244" t="s">
        <v>55</v>
      </c>
      <c r="C32" s="244"/>
      <c r="D32" s="244"/>
      <c r="E32" s="244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Oscar Enrique Palencia Tejada</cp:lastModifiedBy>
  <cp:lastPrinted>2018-04-10T18:36:16Z</cp:lastPrinted>
  <dcterms:created xsi:type="dcterms:W3CDTF">2017-05-03T22:32:35Z</dcterms:created>
  <dcterms:modified xsi:type="dcterms:W3CDTF">2023-05-11T19:04:05Z</dcterms:modified>
</cp:coreProperties>
</file>